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6" activeTab="4"/>
  </bookViews>
  <sheets>
    <sheet name=" ปร.4 (ก)" sheetId="1" r:id="rId1"/>
    <sheet name="ปร.4 (ข)" sheetId="5" r:id="rId2"/>
    <sheet name="ปร.5 (ก)" sheetId="2" r:id="rId3"/>
    <sheet name="ปร.5 (ข)" sheetId="4" r:id="rId4"/>
    <sheet name="ปร.6" sheetId="3" r:id="rId5"/>
  </sheets>
  <definedNames>
    <definedName name="_xlnm.Print_Area" localSheetId="2">'ปร.5 (ก)'!$A$1:$F$32</definedName>
    <definedName name="_xlnm.Print_Titles" localSheetId="0">' ปร.4 (ก)'!$1:$10</definedName>
    <definedName name="_xlnm.Print_Titles" localSheetId="1">'ปร.4 (ข)'!$1:$11</definedName>
  </definedNames>
  <calcPr calcId="191029"/>
</workbook>
</file>

<file path=xl/calcChain.xml><?xml version="1.0" encoding="utf-8"?>
<calcChain xmlns="http://schemas.openxmlformats.org/spreadsheetml/2006/main">
  <c r="E30" i="2" l="1"/>
  <c r="C15" i="4" l="1"/>
  <c r="D15" i="4" l="1"/>
  <c r="E15" i="4" s="1"/>
  <c r="E25" i="4" s="1"/>
  <c r="C13" i="3" l="1"/>
  <c r="C15" i="3" s="1"/>
  <c r="C16" i="3" s="1"/>
  <c r="C27" i="4"/>
</calcChain>
</file>

<file path=xl/sharedStrings.xml><?xml version="1.0" encoding="utf-8"?>
<sst xmlns="http://schemas.openxmlformats.org/spreadsheetml/2006/main" count="322" uniqueCount="188">
  <si>
    <t>แบบแสดงรายการ ปริมาณงาน และราคา</t>
  </si>
  <si>
    <t>คำนวณราคากลางโดย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</si>
  <si>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</si>
  <si>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</si>
  <si>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</si>
  <si>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</si>
  <si>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</si>
  <si>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</si>
  <si>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</si>
  <si>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</si>
  <si>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</si>
  <si>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</si>
  <si>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</si>
  <si>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</si>
  <si>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แบบเลขที่</t>
  </si>
  <si>
    <t>เมื่อวันที่</t>
  </si>
  <si>
    <t>เดือน</t>
  </si>
  <si>
    <t>แบบ ปร.5 (ก)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</si>
  <si>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</si>
  <si>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</si>
  <si>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</si>
  <si>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</si>
  <si>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เงื่อนไขการใช้ตาราง Factor F</t>
  </si>
  <si>
    <t>เงินประกันผลงานหัก...............%</t>
  </si>
  <si>
    <t>รวมค่าก่อสร้าง</t>
  </si>
  <si>
    <t>เงินล่วงหน้าจ่าย…….................%</t>
  </si>
  <si>
    <t>ค่างาน</t>
  </si>
  <si>
    <t>แบบสรุปค่าครุภัณฑ์จัดซื้อ</t>
  </si>
  <si>
    <t>แบบ ปร.5 (ข)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</si>
  <si>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</si>
  <si>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</si>
  <si>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</si>
  <si>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</si>
  <si>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หน้า</t>
  </si>
  <si>
    <t>ชื่อโครงการ/งานก่อสร้าง ปรับปรุงห้องปฏิบัติการเคมีวัสดุและนาโนเทคโนโลยีเพื่อการเรียนการสอนและการวิจัยขั้นแนวหน้าด้านวิทยาศาสตร์และเทคโนโลยี ตำบลคลองหนึ่ง อำเภอคลองหลวง จังหวัดปทุมธานี</t>
  </si>
  <si>
    <t>ห้อง 305</t>
  </si>
  <si>
    <t>งานปรับปรุงห้อง พัสดุ /สำนักงาน</t>
  </si>
  <si>
    <t>งานรื้อ</t>
  </si>
  <si>
    <t>รื้อถอนเฟอร์นิเจอร์เดิมออกพร้อมขนย้าย</t>
  </si>
  <si>
    <t>งาน</t>
  </si>
  <si>
    <t>รื้อถอนผนังกระจกภายในของเดิมออกพร้อมขนย้าย</t>
  </si>
  <si>
    <t>รื้อถอนระบบไฟฟ้ารางวายและอุปกรณ์ท่อทั้งหมด</t>
  </si>
  <si>
    <t>รื้อแอร์เดิมออกพร้อมขนย้าย</t>
  </si>
  <si>
    <t>รื้อกระเบื้องเดิมออกพร้อมขนย้าย</t>
  </si>
  <si>
    <t>งานทาสีอะคริลิค</t>
  </si>
  <si>
    <t>ทาสีรองพื้นปูนใหม่</t>
  </si>
  <si>
    <t>ทาสีน้ำอะคริลิคกึ่งเงา 100%</t>
  </si>
  <si>
    <t>งานผนังกระจกอลูมิเนียม</t>
  </si>
  <si>
    <t>งานไฟฟ้า</t>
  </si>
  <si>
    <t>ชุด</t>
  </si>
  <si>
    <t>เมตร</t>
  </si>
  <si>
    <t>เดินท่อน้ำดี  PVC 1/2</t>
  </si>
  <si>
    <t>ติดตั้งกระจกอลูมิเนียม wall 3  ขนาด  2.50x2.30</t>
  </si>
  <si>
    <t>เครื่อง</t>
  </si>
  <si>
    <t>งานฝ้าเพดาน</t>
  </si>
  <si>
    <t>เจาะยึดด้วยลวดตะขอ</t>
  </si>
  <si>
    <t>รวมงานปรับปรุงทั้งหมด</t>
  </si>
  <si>
    <t>ติดตั้งโคมไฟ DOWN LIGHT</t>
  </si>
  <si>
    <t>งานพื้น</t>
  </si>
  <si>
    <t>ปูกระเบื้องพีวีซี ปูพื้น CONDUCTIVE ชนิดป้องกันไฟฟ้าสถิตย์</t>
  </si>
  <si>
    <t>ติดตั้งฝ้าฉาบเรียบ โครงสังกะสี #24</t>
  </si>
  <si>
    <t>(ขนาด 60.8 x 60.8 ซม. หนา 2.0 มม.)</t>
  </si>
  <si>
    <t xml:space="preserve">ติดตั้งผนังยิปซั่ม ทาสี </t>
  </si>
  <si>
    <t>ตัว</t>
  </si>
  <si>
    <t xml:space="preserve">1. Material for Pressure Control panel of  Argon </t>
  </si>
  <si>
    <t xml:space="preserve">Ar Gas Tank Gas Cylinder Tank with Argon Gas </t>
  </si>
  <si>
    <t>Ar Gas Regulator Brass Pressure Reducing Regulator " USA "</t>
  </si>
  <si>
    <t>Panel Stailess steel Panel Mount</t>
  </si>
  <si>
    <t>Flexible Hose Stailess steel Wire braid flexible hose " Swagelok " USA</t>
  </si>
  <si>
    <t>Shut-off Valve Stailess steel Ball Valve 1/4" Swagelok USA</t>
  </si>
  <si>
    <t>Safety Valve Stailess steel Safety Valve 1/4" Swagelok USA</t>
  </si>
  <si>
    <t>Check Valve Stailess steel Check Valve 1/4" Swagelok USA</t>
  </si>
  <si>
    <t>Cylinder Connector Stailess steel CGA Con. with Female Elbow fitting</t>
  </si>
  <si>
    <t>Cylinder Lock Stailess steel Cylinder Lock &amp; SS.Chain</t>
  </si>
  <si>
    <t xml:space="preserve">Fittings Stailess steel 1/4" Swagelok </t>
  </si>
  <si>
    <t>Support PP. Pipe Clamp &amp; Rail Nut &amp; mounting rail</t>
  </si>
  <si>
    <t>Set</t>
  </si>
  <si>
    <t>ea</t>
  </si>
  <si>
    <t>set</t>
  </si>
  <si>
    <t>2. Material for Pressure Control panel of  Nitrogen</t>
  </si>
  <si>
    <t xml:space="preserve">N2 Gas Tank Gas Cylinder Tank with Nitrogen Gas </t>
  </si>
  <si>
    <t xml:space="preserve">3. Material for SS.Piping of Ar &amp; N2 </t>
  </si>
  <si>
    <t>Gas Pipe for Main Line 1/4" ASTM A269/213 TP316LBA 0.035" WT</t>
  </si>
  <si>
    <t>SS Fittings 1/4" Stailess steel 1/4"Swagelok USA</t>
  </si>
  <si>
    <t>Tube support PP tube clamp with rail nut &amp; mounting rail</t>
  </si>
  <si>
    <t>M.</t>
  </si>
  <si>
    <t>4. Installation &amp; Management</t>
  </si>
  <si>
    <t>Consumable</t>
  </si>
  <si>
    <t>Transportation &amp; mobilizing</t>
  </si>
  <si>
    <t>Labour &amp; Management &amp; Profit Installation</t>
  </si>
  <si>
    <t>Leak Test &amp; Flushing N2 pressure test @1.5 times of operating pressure</t>
  </si>
  <si>
    <t>Lot</t>
  </si>
  <si>
    <t>รวมงานครุภัณฑ์ทั้งหมด</t>
  </si>
  <si>
    <t>พ.ศ.    2564</t>
  </si>
  <si>
    <t>พ.ศ. 2564</t>
  </si>
  <si>
    <t>ตร.ม.</t>
  </si>
  <si>
    <t>ตร.ม</t>
  </si>
  <si>
    <t>ภาษี  มูลค่าเพิ่ม 7%</t>
  </si>
  <si>
    <t>รวมค่าครุภัณฑ์</t>
  </si>
  <si>
    <t xml:space="preserve">คิดเป็นเงินประมาณ </t>
  </si>
  <si>
    <t>ติดตั้งสวิทซ์ไฟ ปิด-เปิด</t>
  </si>
  <si>
    <t>ติดตั้งปลั๊กตัวเมียชนิดมีกราวด์ 220 V</t>
  </si>
  <si>
    <t>ติดตั้งเพาเวอร์ปลั๊กชนิดมีกราวด์ 220 V</t>
  </si>
  <si>
    <t>เดินท่อร้อยสายไฟ 20 mm. (สีขาว)</t>
  </si>
  <si>
    <t>เดินท่อร้อยสายไฟ 25 mm. (สีขาว)</t>
  </si>
  <si>
    <t>ติดตั้งกระจกอลูมิเนียม wall 4  ขนาด  2.70 x 2.70</t>
  </si>
  <si>
    <t>ติดตั้งกระจกอลูมิเนียม wall 5  ขนาด   2.10 x 4.70</t>
  </si>
  <si>
    <t>ติดตั้งกระจกอลูมิเนียม wall 6  ขนาด  0.50 x 2.10</t>
  </si>
  <si>
    <t>ติดตั้งกระจกอลูมิเนียม WINDOW 2   ขนาด  2.30 x 2.64 (2 ชุด)</t>
  </si>
  <si>
    <t>ติดตั้งกระจกอลูมิเนียม WINDOW 1   ขนาด  2.30 x 1.64 (1 ชุด)</t>
  </si>
  <si>
    <t>ติดตั้งกระจกอลูมิเนียม WINDOW 3   ขนาด  2.30 x 2.64 (2 ชุด)</t>
  </si>
  <si>
    <t>ติดตั้งกระจกอลูมิเนียม WINDOW 4   ขนาด  2.30 x 1.20</t>
  </si>
  <si>
    <t>ติดตั้งโคมไฟฟ้า LED ขนาด 0 60 x 1.20 พร้อมหลอด shilips</t>
  </si>
  <si>
    <t>เดินสายไฟ THW 1 x 2.5 sq.m</t>
  </si>
  <si>
    <t>เดินสายไฟ THW 1 x 4 sq.m</t>
  </si>
  <si>
    <t>แผ่นยิปซั่มขอบเรียบ  9 มม.  ตราช้าง พลัส scg 1.20 x 2.40</t>
  </si>
  <si>
    <t>กลุ่มงานสอนปฏิบัติการเคมีวัสดุนาโนและการวิจัยวิจัย สาขาเทคโนโลยีวัสดุและสิ่งทอ คณะวิทยาศาสตร์และเทคโนโลยี</t>
  </si>
  <si>
    <t>สถานที่ก่อสร้าง อาคาร บร. 4 ชั้น 3</t>
  </si>
  <si>
    <t>หน่วยงานเจ้าของโครงการ/งานก่อสร้าง สาขาเทคโนโลยีวัสดุและสิ่งทอ คณะวิทยาศาสตร์และเทคโนโลยี</t>
  </si>
  <si>
    <t>กลุ่มงาน/งาน กลุ่มงานสอนปฏิบัติการเคมีวัสดุนาโนและการวิจัยวิจัย สาขาเทคโนโลยีวัสดุและสิ่งทอ คณะวิทยาศาสตร์และเทคโนโลยี</t>
  </si>
  <si>
    <t xml:space="preserve">สถานที่ก่อสร้าง อาคาร บร. 4 ชั้น 3 </t>
  </si>
  <si>
    <t>ภาษีมูลค่าเพิ่ม  7%</t>
  </si>
  <si>
    <t>แบบ ปร.6 แผ่นที่ 1/1</t>
  </si>
  <si>
    <t>แบบ ปร. 4 และ ปร. 5   ที่แนบ  มีจำนวน  4   ชุด</t>
  </si>
  <si>
    <t>ราคากลาง (สามล้านสามแสนบาทถ้วน)</t>
  </si>
  <si>
    <t>ชื่องานก่อสร้าง      ปรับปรุงห้องปฏิบัติการเคมีวัสดุและนาโนเทคโนโลยีเพื่อการเรียนการสอนและ</t>
  </si>
  <si>
    <t xml:space="preserve">                       การวิจัยขั้นแนวหน้าด้านวิทยาศาสตร์และเทคโนโลยี</t>
  </si>
  <si>
    <t>งานรื้อถอน</t>
  </si>
  <si>
    <t>งานระบบเครื่องปรับอากาศ</t>
  </si>
  <si>
    <t>ขนาดหรือเนื้อที่อาคาร  จำนวน 135 ตร.ม.</t>
  </si>
  <si>
    <t>เฟอร์นิเจอร์ปฏิบัติการ ห้อง 305</t>
  </si>
  <si>
    <t>งานปรับปรุงห้องปฏิบัติการเคมีวัสดุและนาโนเทคโนโลยีเพื่อการเรียนการสอนและการวิจัยขั้นแนวหน้าด้านวิทยาศาสตร์และเทคโนโลยี  ตำบลคลองหนึ่ง  อำเภอคลองหลวง  จังหวัดปทุมธานี</t>
  </si>
  <si>
    <t xml:space="preserve">กลุ่มงาน/งาน  กลุ่มงานสอนปฏิบัติการเคมีวัสดุนาโนและการวิจัยวิจัย สาขาเทคโนโลยีวัสดุและสิ่งทอ </t>
  </si>
  <si>
    <t xml:space="preserve">                 คณะวิทยาศาสตร์และเทคโนโลยี  มหาวิทยาลัยธรรมศาสตร์  ศูนย์รังสิต</t>
  </si>
  <si>
    <t>ชื่อโครงการ/งานก่อสร้าง  ปรับปรุงห้องปฏิบัติการเคมีวัสดุและนาโนเทคโนโลยีเพื่อการเรียนการสอนและ</t>
  </si>
  <si>
    <t>การวิจัยขั้นแนวหน้าด้านวิทยาศาสตร์และเทคโนโลยี ตำบลคลองหนึ่ง อำเภอคลองหลวง จังหวัดปทุมธานี</t>
  </si>
  <si>
    <t>หน่วยงานเจ้าของโครงการ/งานก่อสร้าง  สาขาเทคโนโลยีวัสดุและสิ่งทอ คณะวิทยาศาสตร์และเทคโนโลยี</t>
  </si>
  <si>
    <t xml:space="preserve">กลุ่มงาน/งาน กลุ่มงานสอนปฏิบัติการเคมีวัสดุนาโนและการวิจัยวิจัย สาขาเทคโนโลยีวัสดุและสิ่งทอ </t>
  </si>
  <si>
    <t>ชื่อโครงการ/งานก่อสร้าง   ปรับปรุงห้องปฏิบัติการเคมีวัสดุและนาโนเทคโนโลยีเพื่อการเรียนการสอนและ</t>
  </si>
  <si>
    <t xml:space="preserve">งานระบบประปา </t>
  </si>
  <si>
    <t>ดอกเบี้ยเงินกู้ 5%</t>
  </si>
  <si>
    <t>รวมรายการที่ 1 งานรื้อถอน</t>
  </si>
  <si>
    <t>รวมรายการที่ 2 งานทาสีอะคริลิค</t>
  </si>
  <si>
    <t>รวมรายการที่ 3 งานผนังกระจกอลูมิเนียม</t>
  </si>
  <si>
    <t>Factor F 1.300%</t>
  </si>
  <si>
    <t>รวมรายการที่ 4 งานไฟฟ้า</t>
  </si>
  <si>
    <t>รวมรายการที่ 5 งานระบบประปา</t>
  </si>
  <si>
    <t>รวมรายการที่ 6 งานระบบเครื่องปรับอากาศ</t>
  </si>
  <si>
    <t>รวมรายการที่ 7 งานฝ้าเพดาน</t>
  </si>
  <si>
    <t>งานระบบแก็สไนโตรเจนและอาร์กอน</t>
  </si>
  <si>
    <t>รวมรายการที่ 9 งานระบบแก็สไนโตรเจนและอาร์กอน</t>
  </si>
  <si>
    <t>เดินท่อน้ำทิ้ง PVC 1-1/2 ความหนา 8.5 (กรีดพื้นเพื่อเดินงานระบบ)</t>
  </si>
  <si>
    <t>อุปกรณ์เส้นทองแดง กว้าง 15 มม. แบบมีกาวในตัว กาวชนิดป้องกันไฟฟ้าสถิตย์</t>
  </si>
  <si>
    <t>ติดตั้งบัวเชิงรอบห้อง</t>
  </si>
  <si>
    <t>งานระบบประปา</t>
  </si>
  <si>
    <t>รวมรายการที่ 8 งานพื้น</t>
  </si>
  <si>
    <t>เฉลี่ย 11,582.31 บาท/ตร.ม.</t>
  </si>
  <si>
    <t>พฤศจิกายน</t>
  </si>
  <si>
    <t xml:space="preserve">คำนวณราคากลาง เมื่อวันที่    3         </t>
  </si>
  <si>
    <t>เดือน  พฤศจิกายน</t>
  </si>
  <si>
    <t xml:space="preserve">คำนวณราคากลาง เมื่อวันที่     3 </t>
  </si>
  <si>
    <t>เดือน   พฤศจิกายน</t>
  </si>
  <si>
    <t>คำนวณราคากลาง เมื่อวันที่      3</t>
  </si>
  <si>
    <t>เดือน     พฤศจิกายน</t>
  </si>
  <si>
    <t xml:space="preserve">แบบ ปร.4  ที่แนบ  มีจำนวน   7                    </t>
  </si>
  <si>
    <t>แบบ ปร.4  ที่แนบ  มีจำนวน            2                        หน้า</t>
  </si>
  <si>
    <t>ติดตั้งเครื่องปรับอากาศสี่ทิศทางแอร์ฝังฝ้า 35,000 BTU ยี่ห้อ DAIKIN, CARRIER, หรือเทียบเท่า MITSUBISHI</t>
  </si>
  <si>
    <t>ติดตั้งเครื่องปรับอากาศสี่ทิศทางแอร์ฝังฝ้า 29,000 BTU ยี่ห้อ DAIKIN, CARRIER, หรือเทียบเท่า MITSUBISHI</t>
  </si>
  <si>
    <t>ติดตั้งเครื่องปรับอากาศแขวน 30,000 BTU ยี่ห้อ DAIKIN, CARRIER, หรือเทียบเท่า MITSUBISHI</t>
  </si>
  <si>
    <t>พัดลมระบายอากาศ 8 นิ้ว ยี่ห้อ HATARI, TOSHIBA, หรือเทียบเท่า MITSUBISHI</t>
  </si>
  <si>
    <t>ฝักบัวฉุกเฉิน (EMERGENCY SHOWER)</t>
  </si>
  <si>
    <t>ตู้เก็บสารไวไฟ ขนาด 1651 x 1092 x 457 มิลลิเมตร ยี่ห้อ Flexlab, CTL, หรือเทียบเท่า SK</t>
  </si>
  <si>
    <t xml:space="preserve">ตู้เก็บสารเคมีพร้อมพัดลมระบายอากาศ ขนาด 600 x 580 x 1920 มม. </t>
  </si>
  <si>
    <t>โต๊ะทำงาน  TB 2  ขนาด 3.50 x 0.35 x 0.80  เมตร (ยาว x ลึก x สูง) ยี่ห้อ Flexlab, CTL, หรือเทียบเท่า SK</t>
  </si>
  <si>
    <t>(ยาว x ลึก x สูง)  ยี่ห้อ Flexlab, CTL, หรือเทียบเท่า SK</t>
  </si>
  <si>
    <t>ตู้ดูดควัน  ขนาด  1.20 x 0.90 x 2.35  เมตร  (ยาว x ลึก x สูง) ยี่ห้อ Flexlab, CTL, หรือเทียบเท่า SK</t>
  </si>
  <si>
    <t>ตู้ดูดควัน  ขนาด  1.50 x 0.90 x 2.35  เมตร  (ยาว x ลึก x สูง) ยี่ห้อ Flexlab, CTL, หรือเทียบเท่า SK</t>
  </si>
  <si>
    <t>ตู้แช่ ขนาด 980 ลิตร  (ชนิด 2 ประตู) ยี่ห้อ SANDEN, FRESHER หรือเทียบเท่า HAIER</t>
  </si>
  <si>
    <t>ตู้แช่แข็ง ขนาด 10 คิว (ฝาทึบ) ยี่ห้อ TOSHIBA, HAIER, หรือเทียบเท่า FRESHER</t>
  </si>
  <si>
    <t>เก้าอี้ปฏิบัติการ BA–1 ยี่ห้อ Flexlab, CTL, หรือเทียบเท่า SK</t>
  </si>
  <si>
    <t>IB 1 โต๊ะปฏิบัติการกลางขนาด 4.04 x (1.20 + 1.00) x 0.85 เมตร (ยาว x ลึก x สูง) ยี่ห้อ Flexlab, CTL, หรือเทียบเท่า SK</t>
  </si>
  <si>
    <t>IB 2 โต๊ะปฏิบัติการกลาง ขนาด 5.50 x 1.35 x 0.85 เมตร (ยาว x ลึก x สูง) ยี่ห้อ Flexlab, CTL, หรือเทียบเท่า SK</t>
  </si>
  <si>
    <t>WB 1 โต๊ะปฏิบัติการติดผนัง ขนาด 3.50 x 0.60 x 0.80 เมตร (ยาว x ลึก x สูง) ยี่ห้อ Flexlab, CTL, หรือเทียบเท่า SK</t>
  </si>
  <si>
    <t>WB 2 โต๊ะปฏิบัติการติดผนัง ขนาด 4.70 x 0.60 x 0.80 เมตร (ยาว x ลึก x สูง) ยี่ห้อ Flexlab, CTL, หรือเทียบเท่า SK</t>
  </si>
  <si>
    <t>WB 3 โต๊ะปฏิบัติการติดผนัง ขนาด 3.60 x 0.60 x 0.80 เมตร (ยาว x ลึก x สูง) ยี่ห้อ Flexlab, CTL, หรือเทียบเท่า SK</t>
  </si>
  <si>
    <t>WB 4 โต๊ะปฏิบัติการติดผนัง ขนาด 1.20 x 0.60 x 0.80 เมตร (ยาว x ลึก x สูง) ยี่ห้อ Flexlab, CTL, หรือเทียบเท่า SK</t>
  </si>
  <si>
    <t>WB 5 โต๊ะปฏิบัติการติดผนัง ขนาด 1.70 x 0.60 x 0.80 เมตร (ยาว x ลึก x สูง) ยี่ห้อ Flexlab, CTL, หรือเทียบเท่า SK</t>
  </si>
  <si>
    <t>โต๊ะทำงาน TB 1 ขนาด  1.20 x 0.60 x 0.80  เมตร (ยาว x ลึก x สูง) ยี่ห้อ Flexlab, CTL, หรือเทียบเท่า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</si>
</sst>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1" fillId="0" borderId="21" xfId="0" applyFont="1" applyBorder="1"/>
    <xf numFmtId="0" fontId="1" fillId="0" borderId="22" xfId="0" applyFont="1" applyBorder="1"/>
    <xf numFmtId="0" fontId="2" fillId="0" borderId="0" xfId="0" applyFont="1" applyAlignment="1">
      <alignment vertical="center" wrapText="1"/>
    </xf>
    <xf numFmtId="0" fontId="2" fillId="0" borderId="24" xfId="0" applyFont="1" applyBorder="1"/>
    <xf numFmtId="0" fontId="2" fillId="0" borderId="29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1" xfId="0" applyFont="1" applyBorder="1"/>
    <xf numFmtId="0" fontId="2" fillId="0" borderId="2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4" xfId="0" applyFont="1" applyBorder="1"/>
    <xf numFmtId="43" fontId="2" fillId="0" borderId="24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2" fillId="0" borderId="29" xfId="1" applyNumberFormat="1" applyFont="1" applyBorder="1" applyAlignment="1">
      <alignment horizontal="center"/>
    </xf>
    <xf numFmtId="43" fontId="2" fillId="0" borderId="29" xfId="0" applyNumberFormat="1" applyFont="1" applyBorder="1"/>
    <xf numFmtId="43" fontId="2" fillId="0" borderId="29" xfId="1" applyFont="1" applyBorder="1"/>
    <xf numFmtId="0" fontId="1" fillId="0" borderId="22" xfId="0" applyFont="1" applyBorder="1" applyAlignment="1">
      <alignment horizontal="left"/>
    </xf>
    <xf numFmtId="0" fontId="1" fillId="0" borderId="0" xfId="0" applyFont="1" applyBorder="1" applyAlignment="1"/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43" fontId="1" fillId="0" borderId="24" xfId="1" applyFont="1" applyFill="1" applyBorder="1" applyAlignment="1">
      <alignment horizontal="center" vertical="center"/>
    </xf>
    <xf numFmtId="43" fontId="1" fillId="0" borderId="24" xfId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43" fontId="2" fillId="0" borderId="29" xfId="1" applyFont="1" applyFill="1" applyBorder="1" applyAlignment="1">
      <alignment horizontal="center" vertical="center"/>
    </xf>
    <xf numFmtId="43" fontId="1" fillId="0" borderId="29" xfId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187" fontId="2" fillId="0" borderId="29" xfId="1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43" fontId="6" fillId="0" borderId="29" xfId="1" applyFont="1" applyFill="1" applyBorder="1" applyAlignment="1">
      <alignment horizontal="center" vertical="center"/>
    </xf>
    <xf numFmtId="43" fontId="6" fillId="0" borderId="29" xfId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43" fontId="9" fillId="0" borderId="24" xfId="0" applyNumberFormat="1" applyFont="1" applyBorder="1"/>
    <xf numFmtId="43" fontId="9" fillId="0" borderId="26" xfId="1" applyFont="1" applyBorder="1"/>
    <xf numFmtId="43" fontId="9" fillId="0" borderId="29" xfId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/>
    <xf numFmtId="43" fontId="9" fillId="0" borderId="29" xfId="1" applyFont="1" applyBorder="1"/>
    <xf numFmtId="43" fontId="9" fillId="0" borderId="41" xfId="1" applyFont="1" applyBorder="1"/>
    <xf numFmtId="0" fontId="9" fillId="0" borderId="42" xfId="0" applyFont="1" applyBorder="1" applyAlignment="1">
      <alignment horizontal="center"/>
    </xf>
    <xf numFmtId="0" fontId="9" fillId="0" borderId="42" xfId="0" applyFont="1" applyBorder="1"/>
    <xf numFmtId="0" fontId="9" fillId="0" borderId="43" xfId="0" applyFont="1" applyBorder="1"/>
    <xf numFmtId="43" fontId="9" fillId="0" borderId="29" xfId="0" applyNumberFormat="1" applyFont="1" applyBorder="1"/>
    <xf numFmtId="0" fontId="9" fillId="0" borderId="31" xfId="0" applyFont="1" applyBorder="1"/>
    <xf numFmtId="0" fontId="9" fillId="0" borderId="28" xfId="0" applyFont="1" applyBorder="1"/>
    <xf numFmtId="0" fontId="8" fillId="0" borderId="29" xfId="0" applyFont="1" applyBorder="1"/>
    <xf numFmtId="0" fontId="9" fillId="0" borderId="15" xfId="0" applyFont="1" applyBorder="1"/>
    <xf numFmtId="0" fontId="9" fillId="0" borderId="4" xfId="0" applyFont="1" applyBorder="1"/>
    <xf numFmtId="0" fontId="9" fillId="0" borderId="32" xfId="0" applyFont="1" applyBorder="1"/>
    <xf numFmtId="43" fontId="9" fillId="0" borderId="1" xfId="0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30" xfId="0" applyFont="1" applyBorder="1"/>
    <xf numFmtId="0" fontId="11" fillId="0" borderId="33" xfId="0" applyFont="1" applyBorder="1" applyAlignment="1" applyProtection="1">
      <alignment vertical="top"/>
      <protection hidden="1"/>
    </xf>
    <xf numFmtId="43" fontId="11" fillId="0" borderId="33" xfId="1" applyFont="1" applyFill="1" applyBorder="1" applyAlignment="1" applyProtection="1">
      <alignment horizontal="center"/>
      <protection hidden="1"/>
    </xf>
    <xf numFmtId="0" fontId="9" fillId="0" borderId="36" xfId="0" applyFont="1" applyBorder="1"/>
    <xf numFmtId="0" fontId="11" fillId="0" borderId="37" xfId="0" applyFont="1" applyBorder="1" applyAlignment="1" applyProtection="1">
      <alignment vertical="center"/>
      <protection hidden="1"/>
    </xf>
    <xf numFmtId="43" fontId="10" fillId="0" borderId="33" xfId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8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 vertical="center"/>
    </xf>
    <xf numFmtId="0" fontId="9" fillId="0" borderId="0" xfId="0" applyFont="1" applyBorder="1"/>
    <xf numFmtId="0" fontId="9" fillId="0" borderId="20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43" fontId="2" fillId="0" borderId="0" xfId="0" applyNumberFormat="1" applyFont="1"/>
    <xf numFmtId="43" fontId="2" fillId="0" borderId="0" xfId="1" applyFont="1"/>
    <xf numFmtId="0" fontId="1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187" fontId="1" fillId="2" borderId="29" xfId="1" applyNumberFormat="1" applyFont="1" applyFill="1" applyBorder="1" applyAlignment="1">
      <alignment horizontal="center" vertical="center"/>
    </xf>
    <xf numFmtId="43" fontId="1" fillId="2" borderId="29" xfId="1" applyFont="1" applyFill="1" applyBorder="1" applyAlignment="1">
      <alignment horizontal="center" vertical="center"/>
    </xf>
    <xf numFmtId="43" fontId="1" fillId="2" borderId="29" xfId="1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43" fontId="2" fillId="0" borderId="29" xfId="0" applyNumberFormat="1" applyFont="1" applyBorder="1" applyAlignment="1"/>
    <xf numFmtId="0" fontId="2" fillId="0" borderId="29" xfId="0" applyFont="1" applyBorder="1" applyAlignment="1"/>
    <xf numFmtId="0" fontId="2" fillId="0" borderId="29" xfId="0" applyFont="1" applyBorder="1" applyAlignment="1">
      <alignment vertical="top" wrapText="1"/>
    </xf>
    <xf numFmtId="0" fontId="1" fillId="3" borderId="29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/>
    </xf>
    <xf numFmtId="43" fontId="1" fillId="3" borderId="29" xfId="1" applyFont="1" applyFill="1" applyBorder="1" applyAlignment="1">
      <alignment horizontal="center" vertical="center"/>
    </xf>
    <xf numFmtId="43" fontId="1" fillId="3" borderId="29" xfId="1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 vertical="center"/>
    </xf>
    <xf numFmtId="0" fontId="8" fillId="0" borderId="0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3" fontId="8" fillId="0" borderId="25" xfId="1" applyFont="1" applyBorder="1" applyAlignment="1">
      <alignment horizontal="center" vertical="center"/>
    </xf>
    <xf numFmtId="43" fontId="8" fillId="0" borderId="26" xfId="1" applyFont="1" applyBorder="1" applyAlignment="1">
      <alignment horizontal="center" vertical="center"/>
    </xf>
    <xf numFmtId="43" fontId="8" fillId="0" borderId="25" xfId="1" applyFont="1" applyBorder="1" applyAlignment="1">
      <alignment horizontal="center"/>
    </xf>
    <xf numFmtId="43" fontId="8" fillId="0" borderId="26" xfId="1" applyFont="1" applyBorder="1" applyAlignment="1">
      <alignment horizontal="center"/>
    </xf>
    <xf numFmtId="43" fontId="8" fillId="0" borderId="39" xfId="1" applyFont="1" applyBorder="1" applyAlignment="1">
      <alignment horizontal="center"/>
    </xf>
    <xf numFmtId="43" fontId="8" fillId="0" borderId="4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90" zoomScaleNormal="90" workbookViewId="0">
      <selection activeCell="E12" sqref="E12:J101"/>
    </sheetView>
  </sheetViews>
  <sheetFormatPr defaultColWidth="9" defaultRowHeight="21" x14ac:dyDescent="0.4"/>
  <cols>
    <col min="1" max="1" width="7.19921875" style="1" customWidth="1"/>
    <col min="2" max="2" width="58.296875" style="1" customWidth="1"/>
    <col min="3" max="3" width="8.69921875" style="1" customWidth="1"/>
    <col min="4" max="4" width="7" style="1" customWidth="1"/>
    <col min="5" max="5" width="12.69921875" style="1" customWidth="1"/>
    <col min="6" max="6" width="14.59765625" style="1" customWidth="1"/>
    <col min="7" max="8" width="12.69921875" style="1" customWidth="1"/>
    <col min="9" max="9" width="17" style="1" customWidth="1"/>
    <col min="10" max="10" width="13.69921875" style="1" customWidth="1"/>
    <col min="11" max="16384" width="9" style="1"/>
  </cols>
  <sheetData>
    <row r="1" spans="1:10" ht="20.55" x14ac:dyDescent="0.4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4" x14ac:dyDescent="0.4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4">
      <c r="A3" s="2" t="s">
        <v>116</v>
      </c>
      <c r="B3" s="2"/>
      <c r="C3" s="9"/>
      <c r="D3" s="9"/>
      <c r="E3" s="9"/>
      <c r="F3" s="9"/>
      <c r="G3" s="9"/>
      <c r="H3" s="9"/>
      <c r="I3" s="9"/>
      <c r="J3" s="9"/>
    </row>
    <row r="4" spans="1:10" x14ac:dyDescent="0.4">
      <c r="A4" s="3" t="s">
        <v>34</v>
      </c>
      <c r="B4" s="3"/>
      <c r="C4" s="10"/>
      <c r="D4" s="10"/>
      <c r="E4" s="10"/>
      <c r="F4" s="10"/>
      <c r="G4" s="10"/>
      <c r="H4" s="10"/>
      <c r="I4" s="10"/>
      <c r="J4" s="10"/>
    </row>
    <row r="5" spans="1:10" x14ac:dyDescent="0.4">
      <c r="A5" s="3" t="s">
        <v>117</v>
      </c>
      <c r="B5" s="3"/>
      <c r="C5" s="10"/>
      <c r="D5" s="10"/>
      <c r="E5" s="3" t="s">
        <v>14</v>
      </c>
      <c r="F5" s="3"/>
      <c r="G5" s="3"/>
      <c r="H5" s="3"/>
      <c r="I5" s="3"/>
      <c r="J5" s="10"/>
    </row>
    <row r="6" spans="1:10" x14ac:dyDescent="0.4">
      <c r="A6" s="3" t="s">
        <v>118</v>
      </c>
      <c r="B6" s="3"/>
      <c r="C6" s="10"/>
      <c r="D6" s="10"/>
      <c r="E6" s="3"/>
      <c r="F6" s="3"/>
      <c r="G6" s="3"/>
      <c r="H6" s="3"/>
      <c r="I6" s="3"/>
      <c r="J6" s="10"/>
    </row>
    <row r="7" spans="1:10" x14ac:dyDescent="0.4">
      <c r="A7" s="3" t="s">
        <v>1</v>
      </c>
      <c r="B7" s="3"/>
      <c r="C7" s="10"/>
      <c r="D7" s="10"/>
      <c r="E7" s="3" t="s">
        <v>15</v>
      </c>
      <c r="F7" s="26">
        <v>3</v>
      </c>
      <c r="G7" s="3" t="s">
        <v>16</v>
      </c>
      <c r="H7" s="3" t="s">
        <v>157</v>
      </c>
      <c r="I7" s="3" t="s">
        <v>93</v>
      </c>
      <c r="J7" s="10"/>
    </row>
    <row r="8" spans="1:10" ht="21.6" thickBot="1" x14ac:dyDescent="0.45">
      <c r="A8" s="22" t="s">
        <v>2</v>
      </c>
      <c r="B8" s="23"/>
      <c r="C8" s="22"/>
      <c r="D8" s="22"/>
      <c r="E8" s="22"/>
      <c r="F8" s="22"/>
      <c r="G8" s="22"/>
      <c r="H8" s="22"/>
      <c r="I8" s="22"/>
      <c r="J8" s="22"/>
    </row>
    <row r="9" spans="1:10" ht="21.6" thickTop="1" x14ac:dyDescent="0.4">
      <c r="A9" s="113" t="s">
        <v>3</v>
      </c>
      <c r="B9" s="113" t="s">
        <v>4</v>
      </c>
      <c r="C9" s="113" t="s">
        <v>5</v>
      </c>
      <c r="D9" s="113" t="s">
        <v>6</v>
      </c>
      <c r="E9" s="112" t="s">
        <v>7</v>
      </c>
      <c r="F9" s="112"/>
      <c r="G9" s="112" t="s">
        <v>10</v>
      </c>
      <c r="H9" s="112"/>
      <c r="I9" s="7" t="s">
        <v>11</v>
      </c>
      <c r="J9" s="11" t="s">
        <v>13</v>
      </c>
    </row>
    <row r="10" spans="1:10" ht="21.6" thickBot="1" x14ac:dyDescent="0.45">
      <c r="A10" s="114"/>
      <c r="B10" s="114"/>
      <c r="C10" s="114"/>
      <c r="D10" s="114"/>
      <c r="E10" s="12" t="s">
        <v>8</v>
      </c>
      <c r="F10" s="12" t="s">
        <v>9</v>
      </c>
      <c r="G10" s="12" t="s">
        <v>8</v>
      </c>
      <c r="H10" s="12" t="s">
        <v>9</v>
      </c>
      <c r="I10" s="13" t="s">
        <v>12</v>
      </c>
      <c r="J10" s="12"/>
    </row>
    <row r="11" spans="1:10" ht="21.6" thickTop="1" x14ac:dyDescent="0.4">
      <c r="A11" s="27"/>
      <c r="B11" s="27" t="s">
        <v>36</v>
      </c>
      <c r="C11" s="28"/>
      <c r="D11" s="28"/>
      <c r="E11" s="29"/>
      <c r="F11" s="29"/>
      <c r="G11" s="29"/>
      <c r="H11" s="29"/>
      <c r="I11" s="29"/>
      <c r="J11" s="29"/>
    </row>
    <row r="12" spans="1:10" x14ac:dyDescent="0.4">
      <c r="A12" s="30">
        <v>1</v>
      </c>
      <c r="B12" s="31" t="s">
        <v>37</v>
      </c>
      <c r="C12" s="32"/>
      <c r="D12" s="32"/>
      <c r="E12" s="25"/>
      <c r="F12" s="25"/>
      <c r="G12" s="25"/>
      <c r="H12" s="25"/>
      <c r="I12" s="33"/>
      <c r="J12" s="33"/>
    </row>
    <row r="13" spans="1:10" x14ac:dyDescent="0.4">
      <c r="A13" s="34">
        <v>1.1000000000000001</v>
      </c>
      <c r="B13" s="35" t="s">
        <v>38</v>
      </c>
      <c r="C13" s="36">
        <v>1</v>
      </c>
      <c r="D13" s="32" t="s">
        <v>39</v>
      </c>
      <c r="E13" s="25"/>
      <c r="F13" s="25"/>
      <c r="G13" s="25"/>
      <c r="H13" s="25"/>
      <c r="I13" s="25"/>
      <c r="J13" s="33"/>
    </row>
    <row r="14" spans="1:10" x14ac:dyDescent="0.4">
      <c r="A14" s="34">
        <v>1.2</v>
      </c>
      <c r="B14" s="35" t="s">
        <v>40</v>
      </c>
      <c r="C14" s="36">
        <v>1</v>
      </c>
      <c r="D14" s="32" t="s">
        <v>39</v>
      </c>
      <c r="E14" s="25"/>
      <c r="F14" s="25"/>
      <c r="G14" s="25"/>
      <c r="H14" s="25"/>
      <c r="I14" s="25"/>
      <c r="J14" s="33"/>
    </row>
    <row r="15" spans="1:10" x14ac:dyDescent="0.4">
      <c r="A15" s="34">
        <v>1.3</v>
      </c>
      <c r="B15" s="35" t="s">
        <v>41</v>
      </c>
      <c r="C15" s="36">
        <v>1</v>
      </c>
      <c r="D15" s="32" t="s">
        <v>39</v>
      </c>
      <c r="E15" s="25"/>
      <c r="F15" s="25"/>
      <c r="G15" s="25"/>
      <c r="H15" s="25"/>
      <c r="I15" s="25"/>
      <c r="J15" s="33"/>
    </row>
    <row r="16" spans="1:10" x14ac:dyDescent="0.4">
      <c r="A16" s="34">
        <v>1.4</v>
      </c>
      <c r="B16" s="35" t="s">
        <v>42</v>
      </c>
      <c r="C16" s="36">
        <v>1</v>
      </c>
      <c r="D16" s="32" t="s">
        <v>39</v>
      </c>
      <c r="E16" s="25"/>
      <c r="F16" s="25"/>
      <c r="G16" s="25"/>
      <c r="H16" s="25"/>
      <c r="I16" s="25"/>
      <c r="J16" s="33"/>
    </row>
    <row r="17" spans="1:10" x14ac:dyDescent="0.4">
      <c r="A17" s="34">
        <v>1.5</v>
      </c>
      <c r="B17" s="35" t="s">
        <v>43</v>
      </c>
      <c r="C17" s="36">
        <v>1</v>
      </c>
      <c r="D17" s="32" t="s">
        <v>39</v>
      </c>
      <c r="E17" s="25"/>
      <c r="F17" s="25"/>
      <c r="G17" s="25"/>
      <c r="H17" s="25"/>
      <c r="I17" s="25"/>
      <c r="J17" s="33"/>
    </row>
    <row r="18" spans="1:10" x14ac:dyDescent="0.4">
      <c r="A18" s="92"/>
      <c r="B18" s="93" t="s">
        <v>141</v>
      </c>
      <c r="C18" s="94"/>
      <c r="D18" s="95"/>
      <c r="E18" s="96"/>
      <c r="F18" s="96"/>
      <c r="G18" s="96"/>
      <c r="H18" s="96"/>
      <c r="I18" s="96"/>
      <c r="J18" s="96"/>
    </row>
    <row r="19" spans="1:10" x14ac:dyDescent="0.4">
      <c r="A19" s="30">
        <v>2</v>
      </c>
      <c r="B19" s="31" t="s">
        <v>44</v>
      </c>
      <c r="C19" s="36"/>
      <c r="D19" s="32"/>
      <c r="E19" s="25"/>
      <c r="F19" s="25"/>
      <c r="G19" s="25"/>
      <c r="H19" s="25"/>
      <c r="I19" s="33"/>
      <c r="J19" s="33"/>
    </row>
    <row r="20" spans="1:10" x14ac:dyDescent="0.4">
      <c r="A20" s="34">
        <v>2.1</v>
      </c>
      <c r="B20" s="35" t="s">
        <v>45</v>
      </c>
      <c r="C20" s="36">
        <v>217</v>
      </c>
      <c r="D20" s="32" t="s">
        <v>96</v>
      </c>
      <c r="E20" s="25"/>
      <c r="F20" s="25"/>
      <c r="G20" s="25"/>
      <c r="H20" s="25"/>
      <c r="I20" s="25"/>
      <c r="J20" s="33"/>
    </row>
    <row r="21" spans="1:10" x14ac:dyDescent="0.4">
      <c r="A21" s="34">
        <v>2.2000000000000002</v>
      </c>
      <c r="B21" s="35" t="s">
        <v>46</v>
      </c>
      <c r="C21" s="36">
        <v>217</v>
      </c>
      <c r="D21" s="32" t="s">
        <v>96</v>
      </c>
      <c r="E21" s="25"/>
      <c r="F21" s="25"/>
      <c r="G21" s="25"/>
      <c r="H21" s="25"/>
      <c r="I21" s="25"/>
      <c r="J21" s="33"/>
    </row>
    <row r="22" spans="1:10" x14ac:dyDescent="0.4">
      <c r="A22" s="92"/>
      <c r="B22" s="93" t="s">
        <v>142</v>
      </c>
      <c r="C22" s="94"/>
      <c r="D22" s="95"/>
      <c r="E22" s="96"/>
      <c r="F22" s="96"/>
      <c r="G22" s="96"/>
      <c r="H22" s="96"/>
      <c r="I22" s="96"/>
      <c r="J22" s="96"/>
    </row>
    <row r="23" spans="1:10" x14ac:dyDescent="0.4">
      <c r="A23" s="30">
        <v>3</v>
      </c>
      <c r="B23" s="31" t="s">
        <v>47</v>
      </c>
      <c r="C23" s="36"/>
      <c r="D23" s="32"/>
      <c r="E23" s="25"/>
      <c r="F23" s="25"/>
      <c r="G23" s="25"/>
      <c r="H23" s="25"/>
      <c r="I23" s="25"/>
      <c r="J23" s="33"/>
    </row>
    <row r="24" spans="1:10" x14ac:dyDescent="0.4">
      <c r="A24" s="34">
        <v>3.1</v>
      </c>
      <c r="B24" s="35" t="s">
        <v>52</v>
      </c>
      <c r="C24" s="36">
        <v>5.75</v>
      </c>
      <c r="D24" s="32" t="s">
        <v>96</v>
      </c>
      <c r="E24" s="25"/>
      <c r="F24" s="25"/>
      <c r="G24" s="25"/>
      <c r="H24" s="25"/>
      <c r="I24" s="25"/>
      <c r="J24" s="33"/>
    </row>
    <row r="25" spans="1:10" x14ac:dyDescent="0.4">
      <c r="A25" s="34">
        <v>3.2</v>
      </c>
      <c r="B25" s="35" t="s">
        <v>109</v>
      </c>
      <c r="C25" s="36">
        <v>3.77</v>
      </c>
      <c r="D25" s="32" t="s">
        <v>96</v>
      </c>
      <c r="E25" s="25"/>
      <c r="F25" s="25"/>
      <c r="G25" s="25"/>
      <c r="H25" s="25"/>
      <c r="I25" s="25"/>
      <c r="J25" s="33"/>
    </row>
    <row r="26" spans="1:10" x14ac:dyDescent="0.4">
      <c r="A26" s="34">
        <v>3.3</v>
      </c>
      <c r="B26" s="35" t="s">
        <v>108</v>
      </c>
      <c r="C26" s="36">
        <v>12</v>
      </c>
      <c r="D26" s="32" t="s">
        <v>96</v>
      </c>
      <c r="E26" s="25"/>
      <c r="F26" s="25"/>
      <c r="G26" s="25"/>
      <c r="H26" s="25"/>
      <c r="I26" s="25"/>
      <c r="J26" s="33"/>
    </row>
    <row r="27" spans="1:10" x14ac:dyDescent="0.4">
      <c r="A27" s="34">
        <v>3.4</v>
      </c>
      <c r="B27" s="35" t="s">
        <v>110</v>
      </c>
      <c r="C27" s="36">
        <v>12</v>
      </c>
      <c r="D27" s="32" t="s">
        <v>96</v>
      </c>
      <c r="E27" s="25"/>
      <c r="F27" s="25"/>
      <c r="G27" s="25"/>
      <c r="H27" s="25"/>
      <c r="I27" s="25"/>
      <c r="J27" s="33"/>
    </row>
    <row r="28" spans="1:10" x14ac:dyDescent="0.4">
      <c r="A28" s="34">
        <v>3.5</v>
      </c>
      <c r="B28" s="35" t="s">
        <v>111</v>
      </c>
      <c r="C28" s="36">
        <v>2.5</v>
      </c>
      <c r="D28" s="32" t="s">
        <v>96</v>
      </c>
      <c r="E28" s="25"/>
      <c r="F28" s="25"/>
      <c r="G28" s="25"/>
      <c r="H28" s="25"/>
      <c r="I28" s="25"/>
      <c r="J28" s="33"/>
    </row>
    <row r="29" spans="1:10" x14ac:dyDescent="0.4">
      <c r="A29" s="34">
        <v>3.6</v>
      </c>
      <c r="B29" s="35" t="s">
        <v>105</v>
      </c>
      <c r="C29" s="36">
        <v>7.29</v>
      </c>
      <c r="D29" s="32" t="s">
        <v>96</v>
      </c>
      <c r="E29" s="25"/>
      <c r="F29" s="25"/>
      <c r="G29" s="25"/>
      <c r="H29" s="25"/>
      <c r="I29" s="25"/>
      <c r="J29" s="33"/>
    </row>
    <row r="30" spans="1:10" x14ac:dyDescent="0.4">
      <c r="A30" s="34">
        <v>3.7</v>
      </c>
      <c r="B30" s="35" t="s">
        <v>106</v>
      </c>
      <c r="C30" s="36">
        <v>9.8699999999999992</v>
      </c>
      <c r="D30" s="32" t="s">
        <v>96</v>
      </c>
      <c r="E30" s="25"/>
      <c r="F30" s="25"/>
      <c r="G30" s="25"/>
      <c r="H30" s="25"/>
      <c r="I30" s="25"/>
      <c r="J30" s="33"/>
    </row>
    <row r="31" spans="1:10" x14ac:dyDescent="0.4">
      <c r="A31" s="34">
        <v>3.8</v>
      </c>
      <c r="B31" s="35" t="s">
        <v>107</v>
      </c>
      <c r="C31" s="36">
        <v>1</v>
      </c>
      <c r="D31" s="32" t="s">
        <v>96</v>
      </c>
      <c r="E31" s="25"/>
      <c r="F31" s="25"/>
      <c r="G31" s="25"/>
      <c r="H31" s="25"/>
      <c r="I31" s="25"/>
      <c r="J31" s="33"/>
    </row>
    <row r="32" spans="1:10" x14ac:dyDescent="0.4">
      <c r="A32" s="34">
        <v>3.9</v>
      </c>
      <c r="B32" s="35" t="s">
        <v>62</v>
      </c>
      <c r="C32" s="36">
        <v>2.5</v>
      </c>
      <c r="D32" s="32" t="s">
        <v>96</v>
      </c>
      <c r="E32" s="25"/>
      <c r="F32" s="25"/>
      <c r="G32" s="25"/>
      <c r="H32" s="25"/>
      <c r="I32" s="25"/>
      <c r="J32" s="33"/>
    </row>
    <row r="33" spans="1:10" x14ac:dyDescent="0.4">
      <c r="A33" s="92"/>
      <c r="B33" s="93" t="s">
        <v>143</v>
      </c>
      <c r="C33" s="94"/>
      <c r="D33" s="95"/>
      <c r="E33" s="96"/>
      <c r="F33" s="96"/>
      <c r="G33" s="96"/>
      <c r="H33" s="96"/>
      <c r="I33" s="96"/>
      <c r="J33" s="96"/>
    </row>
    <row r="34" spans="1:10" x14ac:dyDescent="0.4">
      <c r="A34" s="30">
        <v>4</v>
      </c>
      <c r="B34" s="31" t="s">
        <v>48</v>
      </c>
      <c r="C34" s="36"/>
      <c r="D34" s="32"/>
      <c r="E34" s="25"/>
      <c r="F34" s="25"/>
      <c r="G34" s="25"/>
      <c r="H34" s="25"/>
      <c r="I34" s="25"/>
      <c r="J34" s="33"/>
    </row>
    <row r="35" spans="1:10" x14ac:dyDescent="0.4">
      <c r="A35" s="34">
        <v>4.0999999999999996</v>
      </c>
      <c r="B35" s="35" t="s">
        <v>112</v>
      </c>
      <c r="C35" s="36">
        <v>15</v>
      </c>
      <c r="D35" s="32" t="s">
        <v>49</v>
      </c>
      <c r="E35" s="25"/>
      <c r="F35" s="25"/>
      <c r="G35" s="25"/>
      <c r="H35" s="25"/>
      <c r="I35" s="25"/>
      <c r="J35" s="33"/>
    </row>
    <row r="36" spans="1:10" x14ac:dyDescent="0.4">
      <c r="A36" s="34">
        <v>4.2</v>
      </c>
      <c r="B36" s="35" t="s">
        <v>113</v>
      </c>
      <c r="C36" s="36">
        <v>321</v>
      </c>
      <c r="D36" s="32" t="s">
        <v>50</v>
      </c>
      <c r="E36" s="25"/>
      <c r="F36" s="25"/>
      <c r="G36" s="25"/>
      <c r="H36" s="25"/>
      <c r="I36" s="25"/>
      <c r="J36" s="33"/>
    </row>
    <row r="37" spans="1:10" x14ac:dyDescent="0.4">
      <c r="A37" s="34">
        <v>4.3</v>
      </c>
      <c r="B37" s="35" t="s">
        <v>114</v>
      </c>
      <c r="C37" s="36">
        <v>451</v>
      </c>
      <c r="D37" s="32" t="s">
        <v>50</v>
      </c>
      <c r="E37" s="25"/>
      <c r="F37" s="25"/>
      <c r="G37" s="25"/>
      <c r="H37" s="25"/>
      <c r="I37" s="25"/>
      <c r="J37" s="33"/>
    </row>
    <row r="38" spans="1:10" x14ac:dyDescent="0.4">
      <c r="A38" s="34">
        <v>4.4000000000000004</v>
      </c>
      <c r="B38" s="35" t="s">
        <v>100</v>
      </c>
      <c r="C38" s="36">
        <v>2</v>
      </c>
      <c r="D38" s="32" t="s">
        <v>49</v>
      </c>
      <c r="E38" s="25"/>
      <c r="F38" s="25"/>
      <c r="G38" s="25"/>
      <c r="H38" s="25"/>
      <c r="I38" s="25"/>
      <c r="J38" s="33"/>
    </row>
    <row r="39" spans="1:10" x14ac:dyDescent="0.4">
      <c r="A39" s="34">
        <v>4.5</v>
      </c>
      <c r="B39" s="35" t="s">
        <v>101</v>
      </c>
      <c r="C39" s="36">
        <v>10</v>
      </c>
      <c r="D39" s="32" t="s">
        <v>49</v>
      </c>
      <c r="E39" s="25"/>
      <c r="F39" s="25"/>
      <c r="G39" s="25"/>
      <c r="H39" s="25"/>
      <c r="I39" s="25"/>
      <c r="J39" s="33"/>
    </row>
    <row r="40" spans="1:10" x14ac:dyDescent="0.4">
      <c r="A40" s="34">
        <v>4.5999999999999996</v>
      </c>
      <c r="B40" s="35" t="s">
        <v>102</v>
      </c>
      <c r="C40" s="36">
        <v>1</v>
      </c>
      <c r="D40" s="32" t="s">
        <v>49</v>
      </c>
      <c r="E40" s="25"/>
      <c r="F40" s="25"/>
      <c r="G40" s="25"/>
      <c r="H40" s="25"/>
      <c r="I40" s="25"/>
      <c r="J40" s="33"/>
    </row>
    <row r="41" spans="1:10" x14ac:dyDescent="0.4">
      <c r="A41" s="34">
        <v>4.7</v>
      </c>
      <c r="B41" s="35" t="s">
        <v>103</v>
      </c>
      <c r="C41" s="36">
        <v>38</v>
      </c>
      <c r="D41" s="32" t="s">
        <v>50</v>
      </c>
      <c r="E41" s="25"/>
      <c r="F41" s="25"/>
      <c r="G41" s="25"/>
      <c r="H41" s="25"/>
      <c r="I41" s="25"/>
      <c r="J41" s="33"/>
    </row>
    <row r="42" spans="1:10" x14ac:dyDescent="0.4">
      <c r="A42" s="34">
        <v>4.8</v>
      </c>
      <c r="B42" s="35" t="s">
        <v>104</v>
      </c>
      <c r="C42" s="36">
        <v>26</v>
      </c>
      <c r="D42" s="32" t="s">
        <v>50</v>
      </c>
      <c r="E42" s="25"/>
      <c r="F42" s="25"/>
      <c r="G42" s="25"/>
      <c r="H42" s="25"/>
      <c r="I42" s="25"/>
      <c r="J42" s="33"/>
    </row>
    <row r="43" spans="1:10" x14ac:dyDescent="0.4">
      <c r="A43" s="34">
        <v>4.9000000000000004</v>
      </c>
      <c r="B43" s="35" t="s">
        <v>57</v>
      </c>
      <c r="C43" s="36">
        <v>12</v>
      </c>
      <c r="D43" s="32" t="s">
        <v>49</v>
      </c>
      <c r="E43" s="25"/>
      <c r="F43" s="25"/>
      <c r="G43" s="25"/>
      <c r="H43" s="25"/>
      <c r="I43" s="25"/>
      <c r="J43" s="33"/>
    </row>
    <row r="44" spans="1:10" x14ac:dyDescent="0.4">
      <c r="A44" s="92"/>
      <c r="B44" s="93" t="s">
        <v>145</v>
      </c>
      <c r="C44" s="94"/>
      <c r="D44" s="95"/>
      <c r="E44" s="96"/>
      <c r="F44" s="96"/>
      <c r="G44" s="96"/>
      <c r="H44" s="96"/>
      <c r="I44" s="96"/>
      <c r="J44" s="96"/>
    </row>
    <row r="45" spans="1:10" x14ac:dyDescent="0.4">
      <c r="A45" s="30">
        <v>5</v>
      </c>
      <c r="B45" s="31" t="s">
        <v>139</v>
      </c>
      <c r="C45" s="36"/>
      <c r="D45" s="32"/>
      <c r="E45" s="25"/>
      <c r="F45" s="25"/>
      <c r="G45" s="25"/>
      <c r="H45" s="25"/>
      <c r="I45" s="25"/>
      <c r="J45" s="33"/>
    </row>
    <row r="46" spans="1:10" x14ac:dyDescent="0.4">
      <c r="A46" s="34">
        <v>5.0999999999999996</v>
      </c>
      <c r="B46" s="35" t="s">
        <v>51</v>
      </c>
      <c r="C46" s="36">
        <v>1</v>
      </c>
      <c r="D46" s="32" t="s">
        <v>39</v>
      </c>
      <c r="E46" s="25"/>
      <c r="F46" s="25"/>
      <c r="G46" s="25"/>
      <c r="H46" s="25"/>
      <c r="I46" s="25"/>
      <c r="J46" s="33"/>
    </row>
    <row r="47" spans="1:10" x14ac:dyDescent="0.4">
      <c r="A47" s="34"/>
      <c r="B47" s="35" t="s">
        <v>151</v>
      </c>
      <c r="C47" s="32"/>
      <c r="D47" s="32"/>
      <c r="E47" s="25"/>
      <c r="F47" s="25"/>
      <c r="G47" s="25"/>
      <c r="H47" s="25"/>
      <c r="I47" s="25"/>
      <c r="J47" s="33"/>
    </row>
    <row r="48" spans="1:10" x14ac:dyDescent="0.4">
      <c r="A48" s="92"/>
      <c r="B48" s="93" t="s">
        <v>146</v>
      </c>
      <c r="C48" s="95"/>
      <c r="D48" s="95"/>
      <c r="E48" s="96"/>
      <c r="F48" s="96"/>
      <c r="G48" s="96"/>
      <c r="H48" s="96"/>
      <c r="I48" s="96"/>
      <c r="J48" s="96"/>
    </row>
    <row r="49" spans="1:10" x14ac:dyDescent="0.4">
      <c r="A49" s="30">
        <v>6</v>
      </c>
      <c r="B49" s="31" t="s">
        <v>128</v>
      </c>
      <c r="C49" s="32"/>
      <c r="D49" s="32"/>
      <c r="E49" s="25"/>
      <c r="F49" s="25"/>
      <c r="G49" s="25"/>
      <c r="H49" s="25"/>
      <c r="I49" s="25"/>
      <c r="J49" s="33"/>
    </row>
    <row r="50" spans="1:10" ht="42" x14ac:dyDescent="0.4">
      <c r="A50" s="34">
        <v>6.1</v>
      </c>
      <c r="B50" s="99" t="s">
        <v>166</v>
      </c>
      <c r="C50" s="32">
        <v>2</v>
      </c>
      <c r="D50" s="32" t="s">
        <v>53</v>
      </c>
      <c r="E50" s="25"/>
      <c r="F50" s="25"/>
      <c r="G50" s="25"/>
      <c r="H50" s="25"/>
      <c r="I50" s="25"/>
      <c r="J50" s="33"/>
    </row>
    <row r="51" spans="1:10" ht="42" x14ac:dyDescent="0.4">
      <c r="A51" s="34">
        <v>6.2</v>
      </c>
      <c r="B51" s="99" t="s">
        <v>167</v>
      </c>
      <c r="C51" s="32">
        <v>2</v>
      </c>
      <c r="D51" s="32" t="s">
        <v>53</v>
      </c>
      <c r="E51" s="25"/>
      <c r="F51" s="25"/>
      <c r="G51" s="25"/>
      <c r="H51" s="25"/>
      <c r="I51" s="25"/>
      <c r="J51" s="33"/>
    </row>
    <row r="52" spans="1:10" ht="42" x14ac:dyDescent="0.4">
      <c r="A52" s="34">
        <v>6.3</v>
      </c>
      <c r="B52" s="99" t="s">
        <v>168</v>
      </c>
      <c r="C52" s="32">
        <v>1</v>
      </c>
      <c r="D52" s="32" t="s">
        <v>53</v>
      </c>
      <c r="E52" s="25"/>
      <c r="F52" s="25"/>
      <c r="G52" s="25"/>
      <c r="H52" s="25"/>
      <c r="I52" s="25"/>
      <c r="J52" s="33"/>
    </row>
    <row r="53" spans="1:10" ht="42" x14ac:dyDescent="0.4">
      <c r="A53" s="34">
        <v>6.4</v>
      </c>
      <c r="B53" s="99" t="s">
        <v>169</v>
      </c>
      <c r="C53" s="32">
        <v>8</v>
      </c>
      <c r="D53" s="32" t="s">
        <v>63</v>
      </c>
      <c r="E53" s="25"/>
      <c r="F53" s="25"/>
      <c r="G53" s="25"/>
      <c r="H53" s="25"/>
      <c r="I53" s="25"/>
      <c r="J53" s="33"/>
    </row>
    <row r="54" spans="1:10" x14ac:dyDescent="0.4">
      <c r="A54" s="92"/>
      <c r="B54" s="93" t="s">
        <v>147</v>
      </c>
      <c r="C54" s="95"/>
      <c r="D54" s="95"/>
      <c r="E54" s="96"/>
      <c r="F54" s="96"/>
      <c r="G54" s="96"/>
      <c r="H54" s="96"/>
      <c r="I54" s="96"/>
      <c r="J54" s="96"/>
    </row>
    <row r="55" spans="1:10" x14ac:dyDescent="0.4">
      <c r="A55" s="30">
        <v>7</v>
      </c>
      <c r="B55" s="31" t="s">
        <v>54</v>
      </c>
      <c r="C55" s="32"/>
      <c r="D55" s="32"/>
      <c r="E55" s="25"/>
      <c r="F55" s="25"/>
      <c r="G55" s="25"/>
      <c r="H55" s="25"/>
      <c r="I55" s="25"/>
      <c r="J55" s="33"/>
    </row>
    <row r="56" spans="1:10" x14ac:dyDescent="0.4">
      <c r="A56" s="34">
        <v>7.1</v>
      </c>
      <c r="B56" s="35" t="s">
        <v>60</v>
      </c>
      <c r="C56" s="38">
        <v>143</v>
      </c>
      <c r="D56" s="38" t="s">
        <v>96</v>
      </c>
      <c r="E56" s="39"/>
      <c r="F56" s="39"/>
      <c r="G56" s="39"/>
      <c r="H56" s="39"/>
      <c r="I56" s="39"/>
      <c r="J56" s="33"/>
    </row>
    <row r="57" spans="1:10" x14ac:dyDescent="0.4">
      <c r="A57" s="34"/>
      <c r="B57" s="35" t="s">
        <v>115</v>
      </c>
      <c r="C57" s="32"/>
      <c r="D57" s="32"/>
      <c r="E57" s="25"/>
      <c r="F57" s="25"/>
      <c r="G57" s="25"/>
      <c r="H57" s="25"/>
      <c r="I57" s="25"/>
      <c r="J57" s="33"/>
    </row>
    <row r="58" spans="1:10" x14ac:dyDescent="0.4">
      <c r="A58" s="34"/>
      <c r="B58" s="35" t="s">
        <v>55</v>
      </c>
      <c r="C58" s="32"/>
      <c r="D58" s="32"/>
      <c r="E58" s="25"/>
      <c r="F58" s="25"/>
      <c r="G58" s="25"/>
      <c r="H58" s="25"/>
      <c r="I58" s="25"/>
      <c r="J58" s="33"/>
    </row>
    <row r="59" spans="1:10" x14ac:dyDescent="0.4">
      <c r="A59" s="92"/>
      <c r="B59" s="93" t="s">
        <v>148</v>
      </c>
      <c r="C59" s="95"/>
      <c r="D59" s="95"/>
      <c r="E59" s="96"/>
      <c r="F59" s="96"/>
      <c r="G59" s="96"/>
      <c r="H59" s="96"/>
      <c r="I59" s="96"/>
      <c r="J59" s="96"/>
    </row>
    <row r="60" spans="1:10" x14ac:dyDescent="0.4">
      <c r="A60" s="34">
        <v>8</v>
      </c>
      <c r="B60" s="31" t="s">
        <v>58</v>
      </c>
      <c r="C60" s="32"/>
      <c r="D60" s="32"/>
      <c r="E60" s="25"/>
      <c r="F60" s="25"/>
      <c r="G60" s="25"/>
      <c r="H60" s="25"/>
      <c r="I60" s="25"/>
      <c r="J60" s="33"/>
    </row>
    <row r="61" spans="1:10" x14ac:dyDescent="0.4">
      <c r="A61" s="34">
        <v>8.1</v>
      </c>
      <c r="B61" s="35" t="s">
        <v>59</v>
      </c>
      <c r="C61" s="32">
        <v>126</v>
      </c>
      <c r="D61" s="32" t="s">
        <v>95</v>
      </c>
      <c r="E61" s="25"/>
      <c r="F61" s="25"/>
      <c r="G61" s="25"/>
      <c r="H61" s="25"/>
      <c r="I61" s="25"/>
      <c r="J61" s="33"/>
    </row>
    <row r="62" spans="1:10" x14ac:dyDescent="0.4">
      <c r="A62" s="34"/>
      <c r="B62" s="35" t="s">
        <v>61</v>
      </c>
      <c r="C62" s="32"/>
      <c r="D62" s="32"/>
      <c r="E62" s="25"/>
      <c r="F62" s="25"/>
      <c r="G62" s="25"/>
      <c r="H62" s="25"/>
      <c r="I62" s="25"/>
      <c r="J62" s="33"/>
    </row>
    <row r="63" spans="1:10" x14ac:dyDescent="0.4">
      <c r="A63" s="34"/>
      <c r="B63" s="35" t="s">
        <v>152</v>
      </c>
      <c r="C63" s="32"/>
      <c r="D63" s="32"/>
      <c r="E63" s="25"/>
      <c r="F63" s="25"/>
      <c r="G63" s="25"/>
      <c r="H63" s="25"/>
      <c r="I63" s="25"/>
      <c r="J63" s="33"/>
    </row>
    <row r="64" spans="1:10" x14ac:dyDescent="0.4">
      <c r="A64" s="34"/>
      <c r="B64" s="35" t="s">
        <v>153</v>
      </c>
      <c r="C64" s="32"/>
      <c r="D64" s="32"/>
      <c r="E64" s="25"/>
      <c r="F64" s="25"/>
      <c r="G64" s="25"/>
      <c r="H64" s="25"/>
      <c r="I64" s="25"/>
      <c r="J64" s="33"/>
    </row>
    <row r="65" spans="1:10" x14ac:dyDescent="0.4">
      <c r="A65" s="92"/>
      <c r="B65" s="93" t="s">
        <v>155</v>
      </c>
      <c r="C65" s="95"/>
      <c r="D65" s="95"/>
      <c r="E65" s="96"/>
      <c r="F65" s="96"/>
      <c r="G65" s="96"/>
      <c r="H65" s="96"/>
      <c r="I65" s="96"/>
      <c r="J65" s="96"/>
    </row>
    <row r="66" spans="1:10" x14ac:dyDescent="0.4">
      <c r="A66" s="34">
        <v>9</v>
      </c>
      <c r="B66" s="31" t="s">
        <v>149</v>
      </c>
      <c r="C66" s="32"/>
      <c r="D66" s="32"/>
      <c r="E66" s="25"/>
      <c r="F66" s="25"/>
      <c r="G66" s="25"/>
      <c r="H66" s="25"/>
      <c r="I66" s="25"/>
      <c r="J66" s="33"/>
    </row>
    <row r="67" spans="1:10" x14ac:dyDescent="0.4">
      <c r="A67" s="34">
        <v>9.1</v>
      </c>
      <c r="B67" s="37" t="s">
        <v>64</v>
      </c>
      <c r="C67" s="32"/>
      <c r="D67" s="32"/>
      <c r="E67" s="25"/>
      <c r="F67" s="25"/>
      <c r="G67" s="25"/>
      <c r="H67" s="25"/>
      <c r="I67" s="25"/>
      <c r="J67" s="33"/>
    </row>
    <row r="68" spans="1:10" x14ac:dyDescent="0.4">
      <c r="A68" s="34"/>
      <c r="B68" s="35" t="s">
        <v>65</v>
      </c>
      <c r="C68" s="32">
        <v>1</v>
      </c>
      <c r="D68" s="32" t="s">
        <v>76</v>
      </c>
      <c r="E68" s="25"/>
      <c r="F68" s="25"/>
      <c r="G68" s="25"/>
      <c r="H68" s="25"/>
      <c r="I68" s="25"/>
      <c r="J68" s="33"/>
    </row>
    <row r="69" spans="1:10" x14ac:dyDescent="0.4">
      <c r="A69" s="34"/>
      <c r="B69" s="35" t="s">
        <v>66</v>
      </c>
      <c r="C69" s="32">
        <v>1</v>
      </c>
      <c r="D69" s="32" t="s">
        <v>76</v>
      </c>
      <c r="E69" s="25"/>
      <c r="F69" s="25"/>
      <c r="G69" s="25"/>
      <c r="H69" s="25"/>
      <c r="I69" s="25"/>
      <c r="J69" s="33"/>
    </row>
    <row r="70" spans="1:10" x14ac:dyDescent="0.4">
      <c r="A70" s="34"/>
      <c r="B70" s="35" t="s">
        <v>67</v>
      </c>
      <c r="C70" s="32">
        <v>1</v>
      </c>
      <c r="D70" s="32" t="s">
        <v>76</v>
      </c>
      <c r="E70" s="25"/>
      <c r="F70" s="25"/>
      <c r="G70" s="25"/>
      <c r="H70" s="25"/>
      <c r="I70" s="25"/>
      <c r="J70" s="33"/>
    </row>
    <row r="71" spans="1:10" x14ac:dyDescent="0.4">
      <c r="A71" s="34"/>
      <c r="B71" s="35" t="s">
        <v>68</v>
      </c>
      <c r="C71" s="32">
        <v>1</v>
      </c>
      <c r="D71" s="32" t="s">
        <v>77</v>
      </c>
      <c r="E71" s="25"/>
      <c r="F71" s="25"/>
      <c r="G71" s="25"/>
      <c r="H71" s="25"/>
      <c r="I71" s="25"/>
      <c r="J71" s="33"/>
    </row>
    <row r="72" spans="1:10" x14ac:dyDescent="0.4">
      <c r="A72" s="34"/>
      <c r="B72" s="35" t="s">
        <v>69</v>
      </c>
      <c r="C72" s="32">
        <v>1</v>
      </c>
      <c r="D72" s="32" t="s">
        <v>77</v>
      </c>
      <c r="E72" s="25"/>
      <c r="F72" s="25"/>
      <c r="G72" s="25"/>
      <c r="H72" s="25"/>
      <c r="I72" s="25"/>
      <c r="J72" s="33"/>
    </row>
    <row r="73" spans="1:10" x14ac:dyDescent="0.4">
      <c r="A73" s="34"/>
      <c r="B73" s="35" t="s">
        <v>70</v>
      </c>
      <c r="C73" s="32">
        <v>1</v>
      </c>
      <c r="D73" s="32" t="s">
        <v>77</v>
      </c>
      <c r="E73" s="25"/>
      <c r="F73" s="25"/>
      <c r="G73" s="25"/>
      <c r="H73" s="25"/>
      <c r="I73" s="25"/>
      <c r="J73" s="33"/>
    </row>
    <row r="74" spans="1:10" x14ac:dyDescent="0.4">
      <c r="A74" s="34"/>
      <c r="B74" s="35" t="s">
        <v>71</v>
      </c>
      <c r="C74" s="32">
        <v>1</v>
      </c>
      <c r="D74" s="32" t="s">
        <v>77</v>
      </c>
      <c r="E74" s="25"/>
      <c r="F74" s="25"/>
      <c r="G74" s="25"/>
      <c r="H74" s="25"/>
      <c r="I74" s="25"/>
      <c r="J74" s="33"/>
    </row>
    <row r="75" spans="1:10" x14ac:dyDescent="0.4">
      <c r="A75" s="34"/>
      <c r="B75" s="35" t="s">
        <v>72</v>
      </c>
      <c r="C75" s="32">
        <v>1</v>
      </c>
      <c r="D75" s="32" t="s">
        <v>77</v>
      </c>
      <c r="E75" s="25"/>
      <c r="F75" s="25"/>
      <c r="G75" s="25"/>
      <c r="H75" s="25"/>
      <c r="I75" s="25"/>
      <c r="J75" s="33"/>
    </row>
    <row r="76" spans="1:10" x14ac:dyDescent="0.4">
      <c r="A76" s="34"/>
      <c r="B76" s="35" t="s">
        <v>73</v>
      </c>
      <c r="C76" s="32">
        <v>1</v>
      </c>
      <c r="D76" s="32" t="s">
        <v>77</v>
      </c>
      <c r="E76" s="25"/>
      <c r="F76" s="25"/>
      <c r="G76" s="25"/>
      <c r="H76" s="25"/>
      <c r="I76" s="25"/>
      <c r="J76" s="33"/>
    </row>
    <row r="77" spans="1:10" x14ac:dyDescent="0.4">
      <c r="A77" s="34"/>
      <c r="B77" s="35" t="s">
        <v>74</v>
      </c>
      <c r="C77" s="32">
        <v>1</v>
      </c>
      <c r="D77" s="32" t="s">
        <v>78</v>
      </c>
      <c r="E77" s="25"/>
      <c r="F77" s="25"/>
      <c r="G77" s="25"/>
      <c r="H77" s="25"/>
      <c r="I77" s="25"/>
      <c r="J77" s="33"/>
    </row>
    <row r="78" spans="1:10" x14ac:dyDescent="0.4">
      <c r="A78" s="34"/>
      <c r="B78" s="35" t="s">
        <v>75</v>
      </c>
      <c r="C78" s="32">
        <v>5</v>
      </c>
      <c r="D78" s="32" t="s">
        <v>78</v>
      </c>
      <c r="E78" s="25"/>
      <c r="F78" s="25"/>
      <c r="G78" s="25"/>
      <c r="H78" s="25"/>
      <c r="I78" s="25"/>
      <c r="J78" s="33"/>
    </row>
    <row r="79" spans="1:10" x14ac:dyDescent="0.4">
      <c r="A79" s="34">
        <v>9.1999999999999993</v>
      </c>
      <c r="B79" s="37" t="s">
        <v>79</v>
      </c>
      <c r="C79" s="32"/>
      <c r="D79" s="32"/>
      <c r="E79" s="25"/>
      <c r="F79" s="25"/>
      <c r="G79" s="25"/>
      <c r="H79" s="25"/>
      <c r="I79" s="25"/>
      <c r="J79" s="33"/>
    </row>
    <row r="80" spans="1:10" x14ac:dyDescent="0.4">
      <c r="A80" s="34"/>
      <c r="B80" s="35" t="s">
        <v>80</v>
      </c>
      <c r="C80" s="32">
        <v>1</v>
      </c>
      <c r="D80" s="32" t="s">
        <v>76</v>
      </c>
      <c r="E80" s="25"/>
      <c r="F80" s="25"/>
      <c r="G80" s="25"/>
      <c r="H80" s="25"/>
      <c r="I80" s="25"/>
      <c r="J80" s="33"/>
    </row>
    <row r="81" spans="1:10" x14ac:dyDescent="0.4">
      <c r="A81" s="34"/>
      <c r="B81" s="35" t="s">
        <v>66</v>
      </c>
      <c r="C81" s="32">
        <v>1</v>
      </c>
      <c r="D81" s="32" t="s">
        <v>76</v>
      </c>
      <c r="E81" s="25"/>
      <c r="F81" s="25"/>
      <c r="G81" s="25"/>
      <c r="H81" s="25"/>
      <c r="I81" s="25"/>
      <c r="J81" s="33"/>
    </row>
    <row r="82" spans="1:10" x14ac:dyDescent="0.4">
      <c r="A82" s="34"/>
      <c r="B82" s="35" t="s">
        <v>67</v>
      </c>
      <c r="C82" s="32">
        <v>1</v>
      </c>
      <c r="D82" s="32" t="s">
        <v>76</v>
      </c>
      <c r="E82" s="25"/>
      <c r="F82" s="25"/>
      <c r="G82" s="25"/>
      <c r="H82" s="25"/>
      <c r="I82" s="25"/>
      <c r="J82" s="33"/>
    </row>
    <row r="83" spans="1:10" x14ac:dyDescent="0.4">
      <c r="A83" s="34"/>
      <c r="B83" s="35" t="s">
        <v>68</v>
      </c>
      <c r="C83" s="32">
        <v>1</v>
      </c>
      <c r="D83" s="32" t="s">
        <v>77</v>
      </c>
      <c r="E83" s="25"/>
      <c r="F83" s="25"/>
      <c r="G83" s="25"/>
      <c r="H83" s="25"/>
      <c r="I83" s="25"/>
      <c r="J83" s="33"/>
    </row>
    <row r="84" spans="1:10" x14ac:dyDescent="0.4">
      <c r="A84" s="34"/>
      <c r="B84" s="35" t="s">
        <v>69</v>
      </c>
      <c r="C84" s="32">
        <v>1</v>
      </c>
      <c r="D84" s="32" t="s">
        <v>77</v>
      </c>
      <c r="E84" s="25"/>
      <c r="F84" s="25"/>
      <c r="G84" s="25"/>
      <c r="H84" s="25"/>
      <c r="I84" s="25"/>
      <c r="J84" s="33"/>
    </row>
    <row r="85" spans="1:10" x14ac:dyDescent="0.4">
      <c r="A85" s="34"/>
      <c r="B85" s="35" t="s">
        <v>70</v>
      </c>
      <c r="C85" s="32">
        <v>1</v>
      </c>
      <c r="D85" s="32" t="s">
        <v>77</v>
      </c>
      <c r="E85" s="25"/>
      <c r="F85" s="25"/>
      <c r="G85" s="25"/>
      <c r="H85" s="25"/>
      <c r="I85" s="25"/>
      <c r="J85" s="33"/>
    </row>
    <row r="86" spans="1:10" x14ac:dyDescent="0.4">
      <c r="A86" s="34"/>
      <c r="B86" s="35" t="s">
        <v>71</v>
      </c>
      <c r="C86" s="32">
        <v>1</v>
      </c>
      <c r="D86" s="32" t="s">
        <v>77</v>
      </c>
      <c r="E86" s="25"/>
      <c r="F86" s="25"/>
      <c r="G86" s="25"/>
      <c r="H86" s="25"/>
      <c r="I86" s="25"/>
      <c r="J86" s="33"/>
    </row>
    <row r="87" spans="1:10" x14ac:dyDescent="0.4">
      <c r="A87" s="34"/>
      <c r="B87" s="35" t="s">
        <v>72</v>
      </c>
      <c r="C87" s="32">
        <v>1</v>
      </c>
      <c r="D87" s="32" t="s">
        <v>77</v>
      </c>
      <c r="E87" s="25"/>
      <c r="F87" s="25"/>
      <c r="G87" s="25"/>
      <c r="H87" s="25"/>
      <c r="I87" s="25"/>
      <c r="J87" s="33"/>
    </row>
    <row r="88" spans="1:10" x14ac:dyDescent="0.4">
      <c r="A88" s="34"/>
      <c r="B88" s="35" t="s">
        <v>73</v>
      </c>
      <c r="C88" s="32">
        <v>1</v>
      </c>
      <c r="D88" s="32" t="s">
        <v>77</v>
      </c>
      <c r="E88" s="25"/>
      <c r="F88" s="25"/>
      <c r="G88" s="25"/>
      <c r="H88" s="25"/>
      <c r="I88" s="25"/>
      <c r="J88" s="33"/>
    </row>
    <row r="89" spans="1:10" x14ac:dyDescent="0.4">
      <c r="A89" s="34"/>
      <c r="B89" s="35" t="s">
        <v>74</v>
      </c>
      <c r="C89" s="32">
        <v>1</v>
      </c>
      <c r="D89" s="32" t="s">
        <v>78</v>
      </c>
      <c r="E89" s="25"/>
      <c r="F89" s="25"/>
      <c r="G89" s="25"/>
      <c r="H89" s="25"/>
      <c r="I89" s="25"/>
      <c r="J89" s="33"/>
    </row>
    <row r="90" spans="1:10" x14ac:dyDescent="0.4">
      <c r="A90" s="34"/>
      <c r="B90" s="35" t="s">
        <v>75</v>
      </c>
      <c r="C90" s="32">
        <v>5</v>
      </c>
      <c r="D90" s="32" t="s">
        <v>78</v>
      </c>
      <c r="E90" s="25"/>
      <c r="F90" s="25"/>
      <c r="G90" s="25"/>
      <c r="H90" s="25"/>
      <c r="I90" s="25"/>
      <c r="J90" s="33"/>
    </row>
    <row r="91" spans="1:10" x14ac:dyDescent="0.4">
      <c r="A91" s="34">
        <v>9.3000000000000007</v>
      </c>
      <c r="B91" s="37" t="s">
        <v>81</v>
      </c>
      <c r="C91" s="32"/>
      <c r="D91" s="32"/>
      <c r="E91" s="25"/>
      <c r="F91" s="25"/>
      <c r="G91" s="25"/>
      <c r="H91" s="25"/>
      <c r="I91" s="25"/>
      <c r="J91" s="33"/>
    </row>
    <row r="92" spans="1:10" x14ac:dyDescent="0.4">
      <c r="A92" s="34"/>
      <c r="B92" s="35" t="s">
        <v>82</v>
      </c>
      <c r="C92" s="32">
        <v>12</v>
      </c>
      <c r="D92" s="32" t="s">
        <v>85</v>
      </c>
      <c r="E92" s="25"/>
      <c r="F92" s="25"/>
      <c r="G92" s="25"/>
      <c r="H92" s="25"/>
      <c r="I92" s="25"/>
      <c r="J92" s="33"/>
    </row>
    <row r="93" spans="1:10" x14ac:dyDescent="0.4">
      <c r="A93" s="34"/>
      <c r="B93" s="35" t="s">
        <v>83</v>
      </c>
      <c r="C93" s="32">
        <v>1</v>
      </c>
      <c r="D93" s="32" t="s">
        <v>78</v>
      </c>
      <c r="E93" s="25"/>
      <c r="F93" s="25"/>
      <c r="G93" s="25"/>
      <c r="H93" s="25"/>
      <c r="I93" s="25"/>
      <c r="J93" s="33"/>
    </row>
    <row r="94" spans="1:10" x14ac:dyDescent="0.4">
      <c r="A94" s="34"/>
      <c r="B94" s="35" t="s">
        <v>84</v>
      </c>
      <c r="C94" s="32">
        <v>5</v>
      </c>
      <c r="D94" s="32" t="s">
        <v>78</v>
      </c>
      <c r="E94" s="25"/>
      <c r="F94" s="25"/>
      <c r="G94" s="25"/>
      <c r="H94" s="25"/>
      <c r="I94" s="25"/>
      <c r="J94" s="33"/>
    </row>
    <row r="95" spans="1:10" x14ac:dyDescent="0.4">
      <c r="A95" s="34">
        <v>9.4</v>
      </c>
      <c r="B95" s="37" t="s">
        <v>86</v>
      </c>
      <c r="C95" s="32"/>
      <c r="D95" s="32"/>
      <c r="E95" s="25"/>
      <c r="F95" s="25"/>
      <c r="G95" s="25"/>
      <c r="H95" s="25"/>
      <c r="I95" s="25"/>
      <c r="J95" s="33"/>
    </row>
    <row r="96" spans="1:10" x14ac:dyDescent="0.4">
      <c r="A96" s="34"/>
      <c r="B96" s="35" t="s">
        <v>89</v>
      </c>
      <c r="C96" s="32">
        <v>1</v>
      </c>
      <c r="D96" s="32" t="s">
        <v>91</v>
      </c>
      <c r="E96" s="25"/>
      <c r="F96" s="25"/>
      <c r="G96" s="25"/>
      <c r="H96" s="25"/>
      <c r="I96" s="25"/>
      <c r="J96" s="33"/>
    </row>
    <row r="97" spans="1:10" x14ac:dyDescent="0.4">
      <c r="A97" s="34"/>
      <c r="B97" s="35" t="s">
        <v>87</v>
      </c>
      <c r="C97" s="32">
        <v>1</v>
      </c>
      <c r="D97" s="32" t="s">
        <v>91</v>
      </c>
      <c r="E97" s="25"/>
      <c r="F97" s="25"/>
      <c r="G97" s="25"/>
      <c r="H97" s="25"/>
      <c r="I97" s="25"/>
      <c r="J97" s="33"/>
    </row>
    <row r="98" spans="1:10" x14ac:dyDescent="0.4">
      <c r="A98" s="34"/>
      <c r="B98" s="35" t="s">
        <v>90</v>
      </c>
      <c r="C98" s="32">
        <v>1</v>
      </c>
      <c r="D98" s="32" t="s">
        <v>91</v>
      </c>
      <c r="E98" s="25"/>
      <c r="F98" s="25"/>
      <c r="G98" s="25"/>
      <c r="H98" s="25"/>
      <c r="I98" s="25"/>
      <c r="J98" s="33"/>
    </row>
    <row r="99" spans="1:10" x14ac:dyDescent="0.4">
      <c r="A99" s="34"/>
      <c r="B99" s="35" t="s">
        <v>88</v>
      </c>
      <c r="C99" s="32">
        <v>1</v>
      </c>
      <c r="D99" s="32" t="s">
        <v>91</v>
      </c>
      <c r="E99" s="25"/>
      <c r="F99" s="25"/>
      <c r="G99" s="25"/>
      <c r="H99" s="25"/>
      <c r="I99" s="25"/>
      <c r="J99" s="33"/>
    </row>
    <row r="100" spans="1:10" x14ac:dyDescent="0.4">
      <c r="A100" s="92"/>
      <c r="B100" s="93" t="s">
        <v>150</v>
      </c>
      <c r="C100" s="95"/>
      <c r="D100" s="95"/>
      <c r="E100" s="96"/>
      <c r="F100" s="96"/>
      <c r="G100" s="96"/>
      <c r="H100" s="96"/>
      <c r="I100" s="96"/>
      <c r="J100" s="96"/>
    </row>
    <row r="101" spans="1:10" x14ac:dyDescent="0.4">
      <c r="A101" s="104"/>
      <c r="B101" s="105" t="s">
        <v>56</v>
      </c>
      <c r="C101" s="106"/>
      <c r="D101" s="106"/>
      <c r="E101" s="107"/>
      <c r="F101" s="107"/>
      <c r="G101" s="107"/>
      <c r="H101" s="107"/>
      <c r="I101" s="107"/>
      <c r="J101" s="107"/>
    </row>
  </sheetData>
  <mergeCells count="8">
    <mergeCell ref="A1:J1"/>
    <mergeCell ref="A2:J2"/>
    <mergeCell ref="E9:F9"/>
    <mergeCell ref="G9:H9"/>
    <mergeCell ref="B9:B10"/>
    <mergeCell ref="A9:A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horizontalDpi="360" verticalDpi="360" r:id="rId1"/>
  <headerFooter>
    <oddHeader>&amp;Rปร.4ก แผ่นที่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3" zoomScale="70" zoomScaleNormal="100" zoomScaleSheetLayoutView="70" workbookViewId="0">
      <selection activeCell="E13" sqref="E13:J31"/>
    </sheetView>
  </sheetViews>
  <sheetFormatPr defaultColWidth="9" defaultRowHeight="21" x14ac:dyDescent="0.4"/>
  <cols>
    <col min="1" max="1" width="7.19921875" style="1" customWidth="1"/>
    <col min="2" max="2" width="53.09765625" style="1" customWidth="1"/>
    <col min="3" max="3" width="7.796875" style="1" customWidth="1"/>
    <col min="4" max="4" width="6.796875" style="1" customWidth="1"/>
    <col min="5" max="5" width="12.69921875" style="1" customWidth="1"/>
    <col min="6" max="6" width="14.09765625" style="1" customWidth="1"/>
    <col min="7" max="8" width="11.09765625" style="1" customWidth="1"/>
    <col min="9" max="9" width="17.296875" style="1" customWidth="1"/>
    <col min="10" max="10" width="13.69921875" style="1" customWidth="1"/>
    <col min="11" max="16384" width="9" style="1"/>
  </cols>
  <sheetData>
    <row r="1" spans="1:10" ht="20.55" x14ac:dyDescent="0.4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4" x14ac:dyDescent="0.4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2.95" x14ac:dyDescent="0.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4">
      <c r="A4" s="2" t="s">
        <v>119</v>
      </c>
      <c r="B4" s="2"/>
      <c r="C4" s="9"/>
      <c r="D4" s="9"/>
      <c r="E4" s="9"/>
      <c r="F4" s="9"/>
      <c r="G4" s="9"/>
      <c r="H4" s="9"/>
      <c r="I4" s="9"/>
      <c r="J4" s="9"/>
    </row>
    <row r="5" spans="1:10" x14ac:dyDescent="0.4">
      <c r="A5" s="3" t="s">
        <v>34</v>
      </c>
      <c r="B5" s="3"/>
      <c r="C5" s="10"/>
      <c r="D5" s="10"/>
      <c r="E5" s="10"/>
      <c r="F5" s="10"/>
      <c r="G5" s="10"/>
      <c r="H5" s="10"/>
      <c r="I5" s="10"/>
      <c r="J5" s="10"/>
    </row>
    <row r="6" spans="1:10" x14ac:dyDescent="0.4">
      <c r="A6" s="3" t="s">
        <v>120</v>
      </c>
      <c r="B6" s="3"/>
      <c r="C6" s="10"/>
      <c r="D6" s="10"/>
      <c r="E6" s="3" t="s">
        <v>14</v>
      </c>
      <c r="F6" s="3"/>
      <c r="G6" s="3"/>
      <c r="H6" s="3"/>
      <c r="I6" s="3"/>
      <c r="J6" s="10"/>
    </row>
    <row r="7" spans="1:10" x14ac:dyDescent="0.4">
      <c r="A7" s="3" t="s">
        <v>118</v>
      </c>
      <c r="B7" s="3"/>
      <c r="C7" s="10"/>
      <c r="D7" s="10"/>
      <c r="E7" s="3"/>
      <c r="F7" s="3"/>
      <c r="G7" s="3"/>
      <c r="H7" s="3"/>
      <c r="I7" s="3"/>
      <c r="J7" s="10"/>
    </row>
    <row r="8" spans="1:10" x14ac:dyDescent="0.4">
      <c r="A8" s="3" t="s">
        <v>1</v>
      </c>
      <c r="B8" s="3"/>
      <c r="C8" s="10"/>
      <c r="D8" s="10"/>
      <c r="E8" s="3" t="s">
        <v>15</v>
      </c>
      <c r="F8" s="21">
        <v>3</v>
      </c>
      <c r="G8" s="3" t="s">
        <v>16</v>
      </c>
      <c r="H8" s="3" t="s">
        <v>157</v>
      </c>
      <c r="I8" s="3" t="s">
        <v>93</v>
      </c>
      <c r="J8" s="10"/>
    </row>
    <row r="9" spans="1:10" thickBot="1" x14ac:dyDescent="0.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21.6" thickTop="1" x14ac:dyDescent="0.4">
      <c r="A10" s="113" t="s">
        <v>3</v>
      </c>
      <c r="B10" s="113" t="s">
        <v>4</v>
      </c>
      <c r="C10" s="113" t="s">
        <v>5</v>
      </c>
      <c r="D10" s="113" t="s">
        <v>6</v>
      </c>
      <c r="E10" s="112" t="s">
        <v>7</v>
      </c>
      <c r="F10" s="112"/>
      <c r="G10" s="112" t="s">
        <v>10</v>
      </c>
      <c r="H10" s="112"/>
      <c r="I10" s="7" t="s">
        <v>11</v>
      </c>
      <c r="J10" s="14" t="s">
        <v>13</v>
      </c>
    </row>
    <row r="11" spans="1:10" ht="21.6" thickBot="1" x14ac:dyDescent="0.45">
      <c r="A11" s="114"/>
      <c r="B11" s="114"/>
      <c r="C11" s="114"/>
      <c r="D11" s="114"/>
      <c r="E11" s="12" t="s">
        <v>8</v>
      </c>
      <c r="F11" s="12" t="s">
        <v>9</v>
      </c>
      <c r="G11" s="12" t="s">
        <v>8</v>
      </c>
      <c r="H11" s="12" t="s">
        <v>9</v>
      </c>
      <c r="I11" s="13" t="s">
        <v>12</v>
      </c>
      <c r="J11" s="12"/>
    </row>
    <row r="12" spans="1:10" ht="21.6" thickTop="1" x14ac:dyDescent="0.4">
      <c r="A12" s="5"/>
      <c r="B12" s="15" t="s">
        <v>35</v>
      </c>
      <c r="C12" s="16"/>
      <c r="D12" s="16"/>
      <c r="E12" s="16"/>
      <c r="F12" s="16"/>
      <c r="G12" s="16"/>
      <c r="H12" s="16"/>
      <c r="I12" s="16"/>
      <c r="J12" s="16"/>
    </row>
    <row r="13" spans="1:10" ht="42" x14ac:dyDescent="0.4">
      <c r="A13" s="98">
        <v>1</v>
      </c>
      <c r="B13" s="97" t="s">
        <v>180</v>
      </c>
      <c r="C13" s="18">
        <v>1</v>
      </c>
      <c r="D13" s="17" t="s">
        <v>49</v>
      </c>
      <c r="E13" s="17"/>
      <c r="F13" s="17"/>
      <c r="G13" s="17"/>
      <c r="H13" s="17"/>
      <c r="I13" s="17"/>
      <c r="J13" s="17"/>
    </row>
    <row r="14" spans="1:10" ht="42" x14ac:dyDescent="0.4">
      <c r="A14" s="98">
        <v>2</v>
      </c>
      <c r="B14" s="97" t="s">
        <v>181</v>
      </c>
      <c r="C14" s="18">
        <v>1</v>
      </c>
      <c r="D14" s="17" t="s">
        <v>49</v>
      </c>
      <c r="E14" s="17"/>
      <c r="F14" s="17"/>
      <c r="G14" s="17"/>
      <c r="H14" s="17"/>
      <c r="I14" s="17"/>
      <c r="J14" s="17"/>
    </row>
    <row r="15" spans="1:10" ht="42" x14ac:dyDescent="0.4">
      <c r="A15" s="98">
        <v>3</v>
      </c>
      <c r="B15" s="97" t="s">
        <v>182</v>
      </c>
      <c r="C15" s="19">
        <v>1</v>
      </c>
      <c r="D15" s="17" t="s">
        <v>49</v>
      </c>
      <c r="E15" s="20"/>
      <c r="F15" s="17"/>
      <c r="G15" s="19"/>
      <c r="H15" s="19"/>
      <c r="I15" s="17"/>
      <c r="J15" s="6"/>
    </row>
    <row r="16" spans="1:10" ht="42" x14ac:dyDescent="0.4">
      <c r="A16" s="98">
        <v>4</v>
      </c>
      <c r="B16" s="97" t="s">
        <v>183</v>
      </c>
      <c r="C16" s="19">
        <v>1</v>
      </c>
      <c r="D16" s="17" t="s">
        <v>49</v>
      </c>
      <c r="E16" s="20"/>
      <c r="F16" s="17"/>
      <c r="G16" s="19"/>
      <c r="H16" s="19"/>
      <c r="I16" s="17"/>
      <c r="J16" s="6"/>
    </row>
    <row r="17" spans="1:10" ht="42" x14ac:dyDescent="0.4">
      <c r="A17" s="98">
        <v>5</v>
      </c>
      <c r="B17" s="97" t="s">
        <v>184</v>
      </c>
      <c r="C17" s="19">
        <v>1</v>
      </c>
      <c r="D17" s="17" t="s">
        <v>49</v>
      </c>
      <c r="E17" s="20"/>
      <c r="F17" s="17"/>
      <c r="G17" s="19"/>
      <c r="H17" s="19"/>
      <c r="I17" s="17"/>
      <c r="J17" s="6"/>
    </row>
    <row r="18" spans="1:10" ht="42" x14ac:dyDescent="0.4">
      <c r="A18" s="98">
        <v>6</v>
      </c>
      <c r="B18" s="97" t="s">
        <v>185</v>
      </c>
      <c r="C18" s="19">
        <v>1</v>
      </c>
      <c r="D18" s="17" t="s">
        <v>49</v>
      </c>
      <c r="E18" s="20"/>
      <c r="F18" s="17"/>
      <c r="G18" s="19"/>
      <c r="H18" s="19"/>
      <c r="I18" s="17"/>
      <c r="J18" s="6"/>
    </row>
    <row r="19" spans="1:10" ht="42" x14ac:dyDescent="0.4">
      <c r="A19" s="98">
        <v>7</v>
      </c>
      <c r="B19" s="97" t="s">
        <v>186</v>
      </c>
      <c r="C19" s="19">
        <v>1</v>
      </c>
      <c r="D19" s="17" t="s">
        <v>49</v>
      </c>
      <c r="E19" s="20"/>
      <c r="F19" s="17"/>
      <c r="G19" s="19"/>
      <c r="H19" s="19"/>
      <c r="I19" s="17"/>
      <c r="J19" s="6"/>
    </row>
    <row r="20" spans="1:10" ht="43.05" customHeight="1" x14ac:dyDescent="0.4">
      <c r="A20" s="98">
        <v>8</v>
      </c>
      <c r="B20" s="103" t="s">
        <v>187</v>
      </c>
      <c r="C20" s="19">
        <v>1</v>
      </c>
      <c r="D20" s="17" t="s">
        <v>49</v>
      </c>
      <c r="E20" s="20"/>
      <c r="F20" s="17"/>
      <c r="G20" s="6"/>
      <c r="H20" s="6"/>
      <c r="I20" s="17"/>
      <c r="J20" s="6"/>
    </row>
    <row r="21" spans="1:10" ht="42" x14ac:dyDescent="0.4">
      <c r="A21" s="98">
        <v>9</v>
      </c>
      <c r="B21" s="97" t="s">
        <v>173</v>
      </c>
      <c r="C21" s="19">
        <v>1</v>
      </c>
      <c r="D21" s="17" t="s">
        <v>49</v>
      </c>
      <c r="E21" s="20"/>
      <c r="F21" s="17"/>
      <c r="G21" s="6"/>
      <c r="H21" s="6"/>
      <c r="I21" s="17"/>
      <c r="J21" s="6"/>
    </row>
    <row r="22" spans="1:10" x14ac:dyDescent="0.4">
      <c r="A22" s="98">
        <v>10</v>
      </c>
      <c r="B22" s="6" t="s">
        <v>170</v>
      </c>
      <c r="C22" s="19">
        <v>1</v>
      </c>
      <c r="D22" s="17" t="s">
        <v>49</v>
      </c>
      <c r="E22" s="20"/>
      <c r="F22" s="17"/>
      <c r="G22" s="6"/>
      <c r="H22" s="6"/>
      <c r="I22" s="17"/>
      <c r="J22" s="6"/>
    </row>
    <row r="23" spans="1:10" ht="42" x14ac:dyDescent="0.4">
      <c r="A23" s="98">
        <v>11</v>
      </c>
      <c r="B23" s="97" t="s">
        <v>171</v>
      </c>
      <c r="C23" s="19">
        <v>1</v>
      </c>
      <c r="D23" s="17" t="s">
        <v>49</v>
      </c>
      <c r="E23" s="20"/>
      <c r="F23" s="17"/>
      <c r="G23" s="6"/>
      <c r="H23" s="6"/>
      <c r="I23" s="17"/>
      <c r="J23" s="6"/>
    </row>
    <row r="24" spans="1:10" x14ac:dyDescent="0.4">
      <c r="A24" s="98">
        <v>12</v>
      </c>
      <c r="B24" s="97" t="s">
        <v>172</v>
      </c>
      <c r="J24" s="6"/>
    </row>
    <row r="25" spans="1:10" x14ac:dyDescent="0.4">
      <c r="A25" s="98"/>
      <c r="B25" s="97" t="s">
        <v>174</v>
      </c>
      <c r="C25" s="19">
        <v>2</v>
      </c>
      <c r="D25" s="17" t="s">
        <v>49</v>
      </c>
      <c r="E25" s="20"/>
      <c r="F25" s="17"/>
      <c r="G25" s="6"/>
      <c r="H25" s="6"/>
      <c r="I25" s="17"/>
      <c r="J25" s="6"/>
    </row>
    <row r="26" spans="1:10" ht="42" x14ac:dyDescent="0.4">
      <c r="A26" s="98">
        <v>13</v>
      </c>
      <c r="B26" s="100" t="s">
        <v>175</v>
      </c>
      <c r="C26" s="101">
        <v>2</v>
      </c>
      <c r="D26" s="17" t="s">
        <v>49</v>
      </c>
      <c r="E26" s="101"/>
      <c r="F26" s="17"/>
      <c r="G26" s="102"/>
      <c r="H26" s="102"/>
      <c r="I26" s="17"/>
      <c r="J26" s="6"/>
    </row>
    <row r="27" spans="1:10" ht="42" x14ac:dyDescent="0.4">
      <c r="A27" s="98">
        <v>14</v>
      </c>
      <c r="B27" s="97" t="s">
        <v>176</v>
      </c>
      <c r="C27" s="19">
        <v>1</v>
      </c>
      <c r="D27" s="17" t="s">
        <v>49</v>
      </c>
      <c r="E27" s="19"/>
      <c r="F27" s="17"/>
      <c r="G27" s="6"/>
      <c r="H27" s="6"/>
      <c r="I27" s="17"/>
      <c r="J27" s="6"/>
    </row>
    <row r="28" spans="1:10" ht="42" x14ac:dyDescent="0.4">
      <c r="A28" s="98">
        <v>15</v>
      </c>
      <c r="B28" s="97" t="s">
        <v>177</v>
      </c>
      <c r="C28" s="19">
        <v>1</v>
      </c>
      <c r="D28" s="17" t="s">
        <v>49</v>
      </c>
      <c r="E28" s="19"/>
      <c r="F28" s="17"/>
      <c r="G28" s="6"/>
      <c r="H28" s="6"/>
      <c r="I28" s="17"/>
      <c r="J28" s="6"/>
    </row>
    <row r="29" spans="1:10" ht="42" x14ac:dyDescent="0.4">
      <c r="A29" s="98">
        <v>16</v>
      </c>
      <c r="B29" s="97" t="s">
        <v>178</v>
      </c>
      <c r="C29" s="19">
        <v>1</v>
      </c>
      <c r="D29" s="17" t="s">
        <v>49</v>
      </c>
      <c r="E29" s="19"/>
      <c r="F29" s="17"/>
      <c r="G29" s="6"/>
      <c r="H29" s="6"/>
      <c r="I29" s="17"/>
      <c r="J29" s="6"/>
    </row>
    <row r="30" spans="1:10" x14ac:dyDescent="0.4">
      <c r="A30" s="98">
        <v>17</v>
      </c>
      <c r="B30" s="6" t="s">
        <v>179</v>
      </c>
      <c r="C30" s="19">
        <v>18</v>
      </c>
      <c r="D30" s="17" t="s">
        <v>63</v>
      </c>
      <c r="E30" s="19"/>
      <c r="F30" s="17"/>
      <c r="G30" s="6"/>
      <c r="H30" s="6"/>
      <c r="I30" s="17"/>
      <c r="J30" s="6"/>
    </row>
    <row r="31" spans="1:10" x14ac:dyDescent="0.4">
      <c r="A31" s="105"/>
      <c r="B31" s="108" t="s">
        <v>92</v>
      </c>
      <c r="C31" s="106"/>
      <c r="D31" s="106"/>
      <c r="E31" s="107"/>
      <c r="F31" s="107"/>
      <c r="G31" s="107"/>
      <c r="H31" s="107"/>
      <c r="I31" s="107"/>
      <c r="J31" s="107"/>
    </row>
  </sheetData>
  <mergeCells count="9">
    <mergeCell ref="A1:J1"/>
    <mergeCell ref="A2:J2"/>
    <mergeCell ref="A9:J9"/>
    <mergeCell ref="A10:A11"/>
    <mergeCell ref="B10:B11"/>
    <mergeCell ref="C10:C11"/>
    <mergeCell ref="D10:D11"/>
    <mergeCell ref="E10:F10"/>
    <mergeCell ref="G10:H10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85" fitToWidth="0" orientation="landscape" horizontalDpi="360" verticalDpi="360" r:id="rId1"/>
  <headerFooter>
    <oddHeader>&amp;Rปร.4 แผ่นที่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27" workbookViewId="0">
      <selection activeCell="C15" sqref="C15:E24"/>
    </sheetView>
  </sheetViews>
  <sheetFormatPr defaultColWidth="9" defaultRowHeight="21" x14ac:dyDescent="0.4"/>
  <cols>
    <col min="1" max="1" width="7.296875" style="1" customWidth="1"/>
    <col min="2" max="2" width="27.296875" style="1" customWidth="1"/>
    <col min="3" max="3" width="10.796875" style="1" customWidth="1"/>
    <col min="4" max="4" width="11.296875" style="1" customWidth="1"/>
    <col min="5" max="5" width="12.296875" style="1" customWidth="1"/>
    <col min="6" max="6" width="14.5" style="1" customWidth="1"/>
    <col min="7" max="7" width="9" style="1"/>
    <col min="8" max="8" width="12.19921875" style="1" bestFit="1" customWidth="1"/>
    <col min="9" max="9" width="14.19921875" style="1" customWidth="1"/>
    <col min="10" max="10" width="11.19921875" style="1" customWidth="1"/>
    <col min="11" max="11" width="14" style="1" customWidth="1"/>
    <col min="12" max="16384" width="9" style="1"/>
  </cols>
  <sheetData>
    <row r="1" spans="1:11" x14ac:dyDescent="0.4">
      <c r="A1" s="116" t="s">
        <v>17</v>
      </c>
      <c r="B1" s="116"/>
      <c r="C1" s="116"/>
      <c r="D1" s="116"/>
      <c r="E1" s="116"/>
      <c r="F1" s="116"/>
      <c r="G1" s="40"/>
    </row>
    <row r="2" spans="1:11" x14ac:dyDescent="0.4">
      <c r="A2" s="117" t="s">
        <v>18</v>
      </c>
      <c r="B2" s="117"/>
      <c r="C2" s="117"/>
      <c r="D2" s="117"/>
      <c r="E2" s="117"/>
      <c r="F2" s="117"/>
      <c r="G2" s="40"/>
    </row>
    <row r="3" spans="1:11" ht="20.55" x14ac:dyDescent="0.45">
      <c r="A3" s="41"/>
      <c r="B3" s="41"/>
      <c r="C3" s="41"/>
      <c r="D3" s="41"/>
      <c r="E3" s="41"/>
      <c r="F3" s="41"/>
      <c r="G3" s="40"/>
    </row>
    <row r="4" spans="1:11" x14ac:dyDescent="0.4">
      <c r="A4" s="42" t="s">
        <v>137</v>
      </c>
      <c r="B4" s="42"/>
      <c r="C4" s="42"/>
      <c r="D4" s="42"/>
      <c r="E4" s="42"/>
      <c r="F4" s="42"/>
      <c r="G4" s="40"/>
    </row>
    <row r="5" spans="1:11" x14ac:dyDescent="0.4">
      <c r="A5" s="119" t="s">
        <v>133</v>
      </c>
      <c r="B5" s="119"/>
      <c r="C5" s="119"/>
      <c r="D5" s="119"/>
      <c r="E5" s="119"/>
      <c r="F5" s="119"/>
      <c r="G5" s="40"/>
    </row>
    <row r="6" spans="1:11" x14ac:dyDescent="0.4">
      <c r="A6" s="43" t="s">
        <v>138</v>
      </c>
      <c r="B6" s="43"/>
      <c r="C6" s="43"/>
      <c r="D6" s="43"/>
      <c r="E6" s="43"/>
      <c r="F6" s="43"/>
      <c r="G6" s="40"/>
    </row>
    <row r="7" spans="1:11" x14ac:dyDescent="0.4">
      <c r="A7" s="109"/>
      <c r="B7" s="123" t="s">
        <v>135</v>
      </c>
      <c r="C7" s="123"/>
      <c r="D7" s="123"/>
      <c r="E7" s="123"/>
      <c r="F7" s="123"/>
      <c r="G7" s="40"/>
    </row>
    <row r="8" spans="1:11" x14ac:dyDescent="0.4">
      <c r="A8" s="43" t="s">
        <v>120</v>
      </c>
      <c r="B8" s="43"/>
      <c r="C8" s="43"/>
      <c r="D8" s="43"/>
      <c r="E8" s="43"/>
      <c r="F8" s="43"/>
      <c r="G8" s="40"/>
    </row>
    <row r="9" spans="1:11" x14ac:dyDescent="0.4">
      <c r="A9" s="43" t="s">
        <v>14</v>
      </c>
      <c r="B9" s="43"/>
      <c r="C9" s="43"/>
      <c r="D9" s="43"/>
      <c r="E9" s="43"/>
      <c r="F9" s="43"/>
      <c r="G9" s="40"/>
    </row>
    <row r="10" spans="1:11" x14ac:dyDescent="0.4">
      <c r="A10" s="43" t="s">
        <v>118</v>
      </c>
      <c r="B10" s="43"/>
      <c r="C10" s="43"/>
      <c r="D10" s="43"/>
      <c r="E10" s="43"/>
      <c r="F10" s="43"/>
      <c r="G10" s="40"/>
    </row>
    <row r="11" spans="1:11" x14ac:dyDescent="0.4">
      <c r="A11" s="43" t="s">
        <v>164</v>
      </c>
      <c r="B11" s="43"/>
      <c r="C11" s="43" t="s">
        <v>33</v>
      </c>
      <c r="D11" s="43"/>
      <c r="E11" s="43"/>
      <c r="F11" s="43"/>
      <c r="G11" s="40"/>
    </row>
    <row r="12" spans="1:11" x14ac:dyDescent="0.4">
      <c r="A12" s="43" t="s">
        <v>158</v>
      </c>
      <c r="B12" s="43"/>
      <c r="C12" s="43" t="s">
        <v>159</v>
      </c>
      <c r="D12" s="43"/>
      <c r="E12" s="43" t="s">
        <v>94</v>
      </c>
      <c r="F12" s="43"/>
      <c r="G12" s="40"/>
    </row>
    <row r="13" spans="1:11" ht="21.6" thickBot="1" x14ac:dyDescent="0.45">
      <c r="A13" s="116" t="s">
        <v>2</v>
      </c>
      <c r="B13" s="116"/>
      <c r="C13" s="116"/>
      <c r="D13" s="116"/>
      <c r="E13" s="116"/>
      <c r="F13" s="116"/>
      <c r="G13" s="40"/>
    </row>
    <row r="14" spans="1:11" s="8" customFormat="1" ht="45.75" customHeight="1" thickTop="1" thickBot="1" x14ac:dyDescent="0.3">
      <c r="A14" s="44" t="s">
        <v>3</v>
      </c>
      <c r="B14" s="45" t="s">
        <v>4</v>
      </c>
      <c r="C14" s="45" t="s">
        <v>19</v>
      </c>
      <c r="D14" s="45" t="s">
        <v>20</v>
      </c>
      <c r="E14" s="45" t="s">
        <v>21</v>
      </c>
      <c r="F14" s="46" t="s">
        <v>13</v>
      </c>
      <c r="G14" s="47"/>
    </row>
    <row r="15" spans="1:11" ht="21.6" thickTop="1" x14ac:dyDescent="0.4">
      <c r="A15" s="48">
        <v>1</v>
      </c>
      <c r="B15" s="49" t="s">
        <v>127</v>
      </c>
      <c r="C15" s="50"/>
      <c r="D15" s="51"/>
      <c r="E15" s="52"/>
      <c r="F15" s="120" t="s">
        <v>144</v>
      </c>
      <c r="G15" s="40"/>
      <c r="H15" s="91"/>
      <c r="I15" s="90"/>
      <c r="J15" s="90"/>
      <c r="K15" s="90"/>
    </row>
    <row r="16" spans="1:11" x14ac:dyDescent="0.4">
      <c r="A16" s="53">
        <v>2</v>
      </c>
      <c r="B16" s="54" t="s">
        <v>44</v>
      </c>
      <c r="C16" s="55"/>
      <c r="D16" s="56"/>
      <c r="E16" s="52"/>
      <c r="F16" s="121"/>
      <c r="G16" s="40"/>
      <c r="H16" s="91"/>
      <c r="I16" s="90"/>
      <c r="J16" s="90"/>
      <c r="K16" s="90"/>
    </row>
    <row r="17" spans="1:11" x14ac:dyDescent="0.4">
      <c r="A17" s="53">
        <v>3</v>
      </c>
      <c r="B17" s="54" t="s">
        <v>47</v>
      </c>
      <c r="C17" s="55"/>
      <c r="D17" s="56"/>
      <c r="E17" s="52"/>
      <c r="F17" s="121"/>
      <c r="G17" s="40"/>
      <c r="H17" s="91"/>
      <c r="I17" s="90"/>
      <c r="J17" s="90"/>
      <c r="K17" s="90"/>
    </row>
    <row r="18" spans="1:11" x14ac:dyDescent="0.4">
      <c r="A18" s="53">
        <v>4</v>
      </c>
      <c r="B18" s="54" t="s">
        <v>48</v>
      </c>
      <c r="C18" s="55"/>
      <c r="D18" s="56"/>
      <c r="E18" s="52"/>
      <c r="F18" s="121"/>
      <c r="G18" s="40"/>
      <c r="H18" s="91"/>
      <c r="I18" s="90"/>
      <c r="J18" s="90"/>
      <c r="K18" s="90"/>
    </row>
    <row r="19" spans="1:11" x14ac:dyDescent="0.4">
      <c r="A19" s="53">
        <v>5</v>
      </c>
      <c r="B19" s="54" t="s">
        <v>154</v>
      </c>
      <c r="C19" s="55"/>
      <c r="D19" s="56"/>
      <c r="E19" s="52"/>
      <c r="F19" s="121"/>
      <c r="G19" s="40"/>
      <c r="H19" s="91"/>
      <c r="I19" s="90"/>
      <c r="J19" s="90"/>
      <c r="K19" s="90"/>
    </row>
    <row r="20" spans="1:11" x14ac:dyDescent="0.4">
      <c r="A20" s="53">
        <v>6</v>
      </c>
      <c r="B20" s="54" t="s">
        <v>128</v>
      </c>
      <c r="C20" s="55"/>
      <c r="D20" s="56"/>
      <c r="E20" s="52"/>
      <c r="F20" s="121"/>
      <c r="G20" s="40"/>
      <c r="H20" s="91"/>
      <c r="I20" s="90"/>
      <c r="J20" s="90"/>
      <c r="K20" s="90"/>
    </row>
    <row r="21" spans="1:11" x14ac:dyDescent="0.4">
      <c r="A21" s="57">
        <v>7</v>
      </c>
      <c r="B21" s="54" t="s">
        <v>54</v>
      </c>
      <c r="C21" s="55"/>
      <c r="D21" s="56"/>
      <c r="E21" s="52"/>
      <c r="F21" s="121"/>
      <c r="G21" s="40"/>
      <c r="H21" s="91"/>
      <c r="I21" s="90"/>
      <c r="J21" s="90"/>
      <c r="K21" s="90"/>
    </row>
    <row r="22" spans="1:11" x14ac:dyDescent="0.4">
      <c r="A22" s="57">
        <v>8</v>
      </c>
      <c r="B22" s="54" t="s">
        <v>58</v>
      </c>
      <c r="C22" s="55"/>
      <c r="D22" s="56"/>
      <c r="E22" s="52"/>
      <c r="F22" s="121"/>
      <c r="G22" s="40"/>
      <c r="H22" s="91"/>
      <c r="I22" s="90"/>
      <c r="J22" s="90"/>
      <c r="K22" s="90"/>
    </row>
    <row r="23" spans="1:11" x14ac:dyDescent="0.4">
      <c r="A23" s="57">
        <v>9</v>
      </c>
      <c r="B23" s="54" t="s">
        <v>149</v>
      </c>
      <c r="C23" s="55"/>
      <c r="D23" s="56"/>
      <c r="E23" s="52"/>
      <c r="F23" s="122"/>
      <c r="G23" s="40"/>
      <c r="H23" s="91"/>
      <c r="I23" s="90"/>
      <c r="J23" s="90"/>
      <c r="K23" s="90"/>
    </row>
    <row r="24" spans="1:11" ht="20.55" x14ac:dyDescent="0.45">
      <c r="A24" s="58"/>
      <c r="B24" s="54"/>
      <c r="C24" s="59"/>
      <c r="D24" s="54"/>
      <c r="E24" s="60"/>
      <c r="F24" s="61"/>
      <c r="G24" s="40"/>
    </row>
    <row r="25" spans="1:11" x14ac:dyDescent="0.4">
      <c r="A25" s="62"/>
      <c r="B25" s="63" t="s">
        <v>22</v>
      </c>
      <c r="C25" s="54"/>
      <c r="D25" s="54"/>
      <c r="E25" s="54"/>
      <c r="F25" s="61"/>
      <c r="G25" s="40"/>
    </row>
    <row r="26" spans="1:11" x14ac:dyDescent="0.4">
      <c r="A26" s="62"/>
      <c r="B26" s="54" t="s">
        <v>25</v>
      </c>
      <c r="C26" s="54"/>
      <c r="D26" s="54"/>
      <c r="E26" s="54"/>
      <c r="F26" s="61"/>
      <c r="G26" s="40"/>
    </row>
    <row r="27" spans="1:11" x14ac:dyDescent="0.4">
      <c r="A27" s="62"/>
      <c r="B27" s="54" t="s">
        <v>23</v>
      </c>
      <c r="C27" s="54"/>
      <c r="D27" s="54"/>
      <c r="E27" s="54"/>
      <c r="F27" s="61"/>
      <c r="G27" s="40"/>
    </row>
    <row r="28" spans="1:11" x14ac:dyDescent="0.4">
      <c r="A28" s="62"/>
      <c r="B28" s="54" t="s">
        <v>140</v>
      </c>
      <c r="C28" s="54"/>
      <c r="D28" s="54"/>
      <c r="E28" s="54"/>
      <c r="F28" s="61"/>
      <c r="G28" s="40"/>
    </row>
    <row r="29" spans="1:11" ht="21.6" thickBot="1" x14ac:dyDescent="0.45">
      <c r="A29" s="64"/>
      <c r="B29" s="65" t="s">
        <v>121</v>
      </c>
      <c r="C29" s="65"/>
      <c r="D29" s="65"/>
      <c r="E29" s="65"/>
      <c r="F29" s="66"/>
      <c r="G29" s="40"/>
    </row>
    <row r="30" spans="1:11" ht="22.2" thickTop="1" thickBot="1" x14ac:dyDescent="0.45">
      <c r="A30" s="118" t="s">
        <v>24</v>
      </c>
      <c r="B30" s="118"/>
      <c r="C30" s="118"/>
      <c r="D30" s="118"/>
      <c r="E30" s="67">
        <f>SUM(E24)</f>
        <v>0</v>
      </c>
      <c r="F30" s="40"/>
      <c r="G30" s="40"/>
    </row>
    <row r="31" spans="1:11" ht="12.75" customHeight="1" thickTop="1" x14ac:dyDescent="0.45">
      <c r="A31" s="40"/>
      <c r="B31" s="40"/>
      <c r="C31" s="40"/>
      <c r="D31" s="40"/>
      <c r="E31" s="40"/>
      <c r="F31" s="40"/>
      <c r="G31" s="40"/>
    </row>
    <row r="32" spans="1:11" x14ac:dyDescent="0.4">
      <c r="A32" s="40" t="s">
        <v>129</v>
      </c>
      <c r="B32" s="40"/>
      <c r="C32" s="40"/>
      <c r="D32" s="40" t="s">
        <v>156</v>
      </c>
      <c r="E32" s="40"/>
      <c r="F32" s="40"/>
      <c r="G32" s="40"/>
    </row>
    <row r="33" spans="1:7" ht="12.75" customHeight="1" x14ac:dyDescent="0.45">
      <c r="A33" s="40"/>
      <c r="B33" s="40"/>
      <c r="C33" s="40"/>
      <c r="D33" s="40"/>
      <c r="E33" s="40"/>
      <c r="F33" s="40"/>
      <c r="G33" s="40"/>
    </row>
  </sheetData>
  <mergeCells count="7">
    <mergeCell ref="A1:F1"/>
    <mergeCell ref="A2:F2"/>
    <mergeCell ref="A13:F13"/>
    <mergeCell ref="A30:D30"/>
    <mergeCell ref="A5:F5"/>
    <mergeCell ref="F15:F23"/>
    <mergeCell ref="B7:F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C14" sqref="C14"/>
    </sheetView>
  </sheetViews>
  <sheetFormatPr defaultColWidth="9" defaultRowHeight="19.8" x14ac:dyDescent="0.4"/>
  <cols>
    <col min="1" max="1" width="7.296875" style="40" customWidth="1"/>
    <col min="2" max="2" width="27.296875" style="40" customWidth="1"/>
    <col min="3" max="3" width="14" style="40" customWidth="1"/>
    <col min="4" max="4" width="11.296875" style="40" customWidth="1"/>
    <col min="5" max="5" width="13.69921875" style="40" customWidth="1"/>
    <col min="6" max="6" width="11.296875" style="40" customWidth="1"/>
    <col min="7" max="16384" width="9" style="40"/>
  </cols>
  <sheetData>
    <row r="1" spans="1:6" x14ac:dyDescent="0.4">
      <c r="A1" s="116" t="s">
        <v>28</v>
      </c>
      <c r="B1" s="116"/>
      <c r="C1" s="116"/>
      <c r="D1" s="116"/>
      <c r="E1" s="116"/>
      <c r="F1" s="116"/>
    </row>
    <row r="2" spans="1:6" x14ac:dyDescent="0.4">
      <c r="A2" s="117" t="s">
        <v>27</v>
      </c>
      <c r="B2" s="117"/>
      <c r="C2" s="117"/>
      <c r="D2" s="117"/>
      <c r="E2" s="117"/>
      <c r="F2" s="117"/>
    </row>
    <row r="3" spans="1:6" ht="19.5" x14ac:dyDescent="0.45">
      <c r="A3" s="41"/>
      <c r="B3" s="41"/>
      <c r="C3" s="41"/>
      <c r="D3" s="41"/>
      <c r="E3" s="41"/>
      <c r="F3" s="41"/>
    </row>
    <row r="4" spans="1:6" x14ac:dyDescent="0.4">
      <c r="A4" s="131" t="s">
        <v>132</v>
      </c>
      <c r="B4" s="131"/>
      <c r="C4" s="131"/>
      <c r="D4" s="131"/>
      <c r="E4" s="131"/>
      <c r="F4" s="131"/>
    </row>
    <row r="5" spans="1:6" x14ac:dyDescent="0.4">
      <c r="A5" s="119" t="s">
        <v>133</v>
      </c>
      <c r="B5" s="119"/>
      <c r="C5" s="119"/>
      <c r="D5" s="119"/>
      <c r="E5" s="119"/>
      <c r="F5" s="119"/>
    </row>
    <row r="6" spans="1:6" x14ac:dyDescent="0.4">
      <c r="A6" s="119" t="s">
        <v>134</v>
      </c>
      <c r="B6" s="119"/>
      <c r="C6" s="119"/>
      <c r="D6" s="119"/>
      <c r="E6" s="119"/>
      <c r="F6" s="119"/>
    </row>
    <row r="7" spans="1:6" x14ac:dyDescent="0.4">
      <c r="A7" s="130" t="s">
        <v>135</v>
      </c>
      <c r="B7" s="130"/>
      <c r="C7" s="130"/>
      <c r="D7" s="130"/>
      <c r="E7" s="130"/>
      <c r="F7" s="130"/>
    </row>
    <row r="8" spans="1:6" x14ac:dyDescent="0.4">
      <c r="A8" s="119" t="s">
        <v>117</v>
      </c>
      <c r="B8" s="119"/>
      <c r="C8" s="119"/>
      <c r="D8" s="119"/>
      <c r="E8" s="119"/>
      <c r="F8" s="119"/>
    </row>
    <row r="9" spans="1:6" x14ac:dyDescent="0.4">
      <c r="A9" s="43" t="s">
        <v>14</v>
      </c>
      <c r="B9" s="43"/>
      <c r="C9" s="43"/>
      <c r="D9" s="43"/>
      <c r="E9" s="43"/>
      <c r="F9" s="43"/>
    </row>
    <row r="10" spans="1:6" x14ac:dyDescent="0.4">
      <c r="A10" s="119" t="s">
        <v>136</v>
      </c>
      <c r="B10" s="119"/>
      <c r="C10" s="119"/>
      <c r="D10" s="119"/>
      <c r="E10" s="119"/>
      <c r="F10" s="119"/>
    </row>
    <row r="11" spans="1:6" x14ac:dyDescent="0.4">
      <c r="A11" s="43" t="s">
        <v>165</v>
      </c>
      <c r="B11" s="43"/>
      <c r="C11" s="43"/>
      <c r="D11" s="43"/>
      <c r="E11" s="43"/>
      <c r="F11" s="43"/>
    </row>
    <row r="12" spans="1:6" x14ac:dyDescent="0.4">
      <c r="A12" s="43" t="s">
        <v>160</v>
      </c>
      <c r="B12" s="43"/>
      <c r="C12" s="43" t="s">
        <v>161</v>
      </c>
      <c r="D12" s="43"/>
      <c r="E12" s="43" t="s">
        <v>94</v>
      </c>
      <c r="F12" s="43"/>
    </row>
    <row r="13" spans="1:6" ht="20.399999999999999" thickBot="1" x14ac:dyDescent="0.45">
      <c r="A13" s="116" t="s">
        <v>2</v>
      </c>
      <c r="B13" s="116"/>
      <c r="C13" s="116"/>
      <c r="D13" s="116"/>
      <c r="E13" s="116"/>
      <c r="F13" s="116"/>
    </row>
    <row r="14" spans="1:6" s="71" customFormat="1" ht="44.25" customHeight="1" thickTop="1" thickBot="1" x14ac:dyDescent="0.3">
      <c r="A14" s="68" t="s">
        <v>3</v>
      </c>
      <c r="B14" s="69" t="s">
        <v>4</v>
      </c>
      <c r="C14" s="69" t="s">
        <v>26</v>
      </c>
      <c r="D14" s="69" t="s">
        <v>97</v>
      </c>
      <c r="E14" s="69" t="s">
        <v>21</v>
      </c>
      <c r="F14" s="70" t="s">
        <v>13</v>
      </c>
    </row>
    <row r="15" spans="1:6" ht="20.399999999999999" thickTop="1" x14ac:dyDescent="0.4">
      <c r="A15" s="48">
        <v>1</v>
      </c>
      <c r="B15" s="49" t="s">
        <v>130</v>
      </c>
      <c r="C15" s="50">
        <f>'ปร.4 (ข)'!I31</f>
        <v>0</v>
      </c>
      <c r="D15" s="50">
        <f>SUM(C15*7%)</f>
        <v>0</v>
      </c>
      <c r="E15" s="50">
        <f>SUM(C15+D15)</f>
        <v>0</v>
      </c>
      <c r="F15" s="72"/>
    </row>
    <row r="16" spans="1:6" ht="19.5" x14ac:dyDescent="0.45">
      <c r="A16" s="62"/>
      <c r="B16" s="54"/>
      <c r="C16" s="54"/>
      <c r="D16" s="54"/>
      <c r="E16" s="54"/>
      <c r="F16" s="61"/>
    </row>
    <row r="17" spans="1:6" ht="19.5" x14ac:dyDescent="0.45">
      <c r="A17" s="62"/>
      <c r="B17" s="54"/>
      <c r="C17" s="54"/>
      <c r="D17" s="54"/>
      <c r="E17" s="54"/>
      <c r="F17" s="61"/>
    </row>
    <row r="18" spans="1:6" ht="19.5" x14ac:dyDescent="0.45">
      <c r="A18" s="62"/>
      <c r="B18" s="54"/>
      <c r="C18" s="54"/>
      <c r="D18" s="54"/>
      <c r="E18" s="54"/>
      <c r="F18" s="61"/>
    </row>
    <row r="19" spans="1:6" ht="19.5" x14ac:dyDescent="0.45">
      <c r="A19" s="62"/>
      <c r="B19" s="54"/>
      <c r="C19" s="54"/>
      <c r="D19" s="54"/>
      <c r="E19" s="54"/>
      <c r="F19" s="61"/>
    </row>
    <row r="20" spans="1:6" ht="19.5" x14ac:dyDescent="0.45">
      <c r="A20" s="62"/>
      <c r="B20" s="54"/>
      <c r="C20" s="54"/>
      <c r="D20" s="54"/>
      <c r="E20" s="54"/>
      <c r="F20" s="61"/>
    </row>
    <row r="21" spans="1:6" ht="19.5" x14ac:dyDescent="0.45">
      <c r="A21" s="62"/>
      <c r="B21" s="63"/>
      <c r="C21" s="54"/>
      <c r="D21" s="54"/>
      <c r="E21" s="54"/>
      <c r="F21" s="61"/>
    </row>
    <row r="22" spans="1:6" ht="19.5" x14ac:dyDescent="0.45">
      <c r="A22" s="62"/>
      <c r="B22" s="63"/>
      <c r="C22" s="54"/>
      <c r="D22" s="54"/>
      <c r="E22" s="54"/>
      <c r="F22" s="61"/>
    </row>
    <row r="23" spans="1:6" ht="19.5" x14ac:dyDescent="0.45">
      <c r="A23" s="62"/>
      <c r="B23" s="54"/>
      <c r="C23" s="54"/>
      <c r="D23" s="54"/>
      <c r="E23" s="54"/>
      <c r="F23" s="61"/>
    </row>
    <row r="24" spans="1:6" x14ac:dyDescent="0.4">
      <c r="A24" s="62"/>
      <c r="B24" s="54"/>
      <c r="C24" s="54"/>
      <c r="D24" s="54"/>
      <c r="E24" s="54"/>
      <c r="F24" s="61"/>
    </row>
    <row r="25" spans="1:6" x14ac:dyDescent="0.4">
      <c r="A25" s="124" t="s">
        <v>30</v>
      </c>
      <c r="B25" s="73" t="s">
        <v>98</v>
      </c>
      <c r="C25" s="73"/>
      <c r="D25" s="73"/>
      <c r="E25" s="74">
        <f>SUM(E15:E24)</f>
        <v>0</v>
      </c>
      <c r="F25" s="73"/>
    </row>
    <row r="26" spans="1:6" x14ac:dyDescent="0.4">
      <c r="A26" s="125"/>
      <c r="B26" s="75"/>
      <c r="C26" s="75"/>
      <c r="D26" s="75"/>
      <c r="E26" s="77"/>
      <c r="F26" s="75"/>
    </row>
    <row r="27" spans="1:6" x14ac:dyDescent="0.4">
      <c r="A27" s="126"/>
      <c r="B27" s="76" t="s">
        <v>99</v>
      </c>
      <c r="C27" s="127" t="str">
        <f>BAHTTEXT(E25)</f>
        <v>ศูนย์บาทถ้วน</v>
      </c>
      <c r="D27" s="128"/>
      <c r="E27" s="128"/>
      <c r="F27" s="129"/>
    </row>
  </sheetData>
  <mergeCells count="11">
    <mergeCell ref="A25:A27"/>
    <mergeCell ref="C27:F27"/>
    <mergeCell ref="A1:F1"/>
    <mergeCell ref="A2:F2"/>
    <mergeCell ref="A13:F13"/>
    <mergeCell ref="A5:F5"/>
    <mergeCell ref="A10:F10"/>
    <mergeCell ref="A6:F6"/>
    <mergeCell ref="A8:F8"/>
    <mergeCell ref="A7:F7"/>
    <mergeCell ref="A4:F4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3" sqref="C13:D13"/>
    </sheetView>
  </sheetViews>
  <sheetFormatPr defaultColWidth="9" defaultRowHeight="21" x14ac:dyDescent="0.4"/>
  <cols>
    <col min="1" max="1" width="7.296875" style="1" customWidth="1"/>
    <col min="2" max="2" width="38.09765625" style="1" customWidth="1"/>
    <col min="3" max="3" width="12.796875" style="1" customWidth="1"/>
    <col min="4" max="4" width="10.19921875" style="1" customWidth="1"/>
    <col min="5" max="5" width="10.69921875" style="1" customWidth="1"/>
    <col min="6" max="6" width="10.59765625" style="1" customWidth="1"/>
    <col min="7" max="16384" width="9" style="1"/>
  </cols>
  <sheetData>
    <row r="1" spans="1:6" x14ac:dyDescent="0.4">
      <c r="A1" s="116" t="s">
        <v>122</v>
      </c>
      <c r="B1" s="116"/>
      <c r="C1" s="116"/>
      <c r="D1" s="116"/>
      <c r="E1" s="116"/>
      <c r="F1" s="116"/>
    </row>
    <row r="2" spans="1:6" x14ac:dyDescent="0.4">
      <c r="A2" s="132" t="s">
        <v>29</v>
      </c>
      <c r="B2" s="132"/>
      <c r="C2" s="132"/>
      <c r="D2" s="132"/>
      <c r="E2" s="132"/>
      <c r="F2" s="132"/>
    </row>
    <row r="3" spans="1:6" ht="20.55" x14ac:dyDescent="0.45">
      <c r="A3" s="78"/>
      <c r="B3" s="78"/>
      <c r="C3" s="78"/>
      <c r="D3" s="78"/>
      <c r="E3" s="78"/>
      <c r="F3" s="78"/>
    </row>
    <row r="4" spans="1:6" ht="21.6" customHeight="1" x14ac:dyDescent="0.4">
      <c r="A4" s="42" t="s">
        <v>125</v>
      </c>
      <c r="B4" s="42"/>
      <c r="C4" s="42"/>
      <c r="D4" s="42"/>
      <c r="E4" s="42"/>
      <c r="F4" s="42"/>
    </row>
    <row r="5" spans="1:6" ht="21.6" customHeight="1" x14ac:dyDescent="0.4">
      <c r="A5" s="119" t="s">
        <v>126</v>
      </c>
      <c r="B5" s="119"/>
      <c r="C5" s="119"/>
      <c r="D5" s="119"/>
      <c r="E5" s="119"/>
      <c r="F5" s="119"/>
    </row>
    <row r="6" spans="1:6" x14ac:dyDescent="0.4">
      <c r="A6" s="43" t="s">
        <v>120</v>
      </c>
      <c r="B6" s="43"/>
      <c r="C6" s="43"/>
      <c r="D6" s="43"/>
      <c r="E6" s="43"/>
      <c r="F6" s="43"/>
    </row>
    <row r="7" spans="1:6" x14ac:dyDescent="0.4">
      <c r="A7" s="43" t="s">
        <v>14</v>
      </c>
      <c r="B7" s="43"/>
      <c r="C7" s="43"/>
      <c r="D7" s="43"/>
      <c r="E7" s="43"/>
      <c r="F7" s="43"/>
    </row>
    <row r="8" spans="1:6" x14ac:dyDescent="0.4">
      <c r="A8" s="43" t="s">
        <v>118</v>
      </c>
      <c r="B8" s="43"/>
      <c r="C8" s="43"/>
      <c r="D8" s="43"/>
      <c r="E8" s="43"/>
      <c r="F8" s="43"/>
    </row>
    <row r="9" spans="1:6" x14ac:dyDescent="0.4">
      <c r="A9" s="43" t="s">
        <v>123</v>
      </c>
      <c r="B9" s="43"/>
      <c r="C9" s="43"/>
      <c r="D9" s="43"/>
      <c r="E9" s="43"/>
      <c r="F9" s="43"/>
    </row>
    <row r="10" spans="1:6" x14ac:dyDescent="0.4">
      <c r="A10" s="43" t="s">
        <v>162</v>
      </c>
      <c r="B10" s="43"/>
      <c r="C10" s="43" t="s">
        <v>163</v>
      </c>
      <c r="D10" s="43"/>
      <c r="E10" s="43" t="s">
        <v>94</v>
      </c>
      <c r="F10" s="43"/>
    </row>
    <row r="11" spans="1:6" ht="21.6" thickBot="1" x14ac:dyDescent="0.45">
      <c r="A11" s="116" t="s">
        <v>2</v>
      </c>
      <c r="B11" s="116"/>
      <c r="C11" s="116"/>
      <c r="D11" s="116"/>
      <c r="E11" s="116"/>
      <c r="F11" s="116"/>
    </row>
    <row r="12" spans="1:6" s="4" customFormat="1" ht="44.25" customHeight="1" thickTop="1" thickBot="1" x14ac:dyDescent="0.3">
      <c r="A12" s="68" t="s">
        <v>3</v>
      </c>
      <c r="B12" s="69" t="s">
        <v>4</v>
      </c>
      <c r="C12" s="139" t="s">
        <v>21</v>
      </c>
      <c r="D12" s="140"/>
      <c r="E12" s="139" t="s">
        <v>13</v>
      </c>
      <c r="F12" s="141"/>
    </row>
    <row r="13" spans="1:6" ht="105.75" customHeight="1" thickTop="1" x14ac:dyDescent="0.4">
      <c r="A13" s="79">
        <v>1</v>
      </c>
      <c r="B13" s="80" t="s">
        <v>131</v>
      </c>
      <c r="C13" s="145">
        <f>'ปร.5 (ก)'!E30+'ปร.5 (ข)'!E25</f>
        <v>0</v>
      </c>
      <c r="D13" s="146"/>
      <c r="E13" s="135"/>
      <c r="F13" s="136"/>
    </row>
    <row r="14" spans="1:6" thickBot="1" x14ac:dyDescent="0.5">
      <c r="A14" s="64"/>
      <c r="B14" s="81"/>
      <c r="C14" s="133"/>
      <c r="D14" s="134"/>
      <c r="E14" s="137"/>
      <c r="F14" s="138"/>
    </row>
    <row r="15" spans="1:6" ht="21.6" thickTop="1" x14ac:dyDescent="0.4">
      <c r="A15" s="142" t="s">
        <v>30</v>
      </c>
      <c r="B15" s="82" t="s">
        <v>31</v>
      </c>
      <c r="C15" s="147">
        <f>SUM(C13:D14)</f>
        <v>0</v>
      </c>
      <c r="D15" s="148"/>
      <c r="E15" s="135"/>
      <c r="F15" s="136"/>
    </row>
    <row r="16" spans="1:6" ht="21.6" thickBot="1" x14ac:dyDescent="0.45">
      <c r="A16" s="143"/>
      <c r="B16" s="83" t="s">
        <v>32</v>
      </c>
      <c r="C16" s="149">
        <f>ROUNDDOWN(C15,-3)</f>
        <v>0</v>
      </c>
      <c r="D16" s="150"/>
      <c r="E16" s="137"/>
      <c r="F16" s="138"/>
    </row>
    <row r="17" spans="1:6" ht="36" customHeight="1" thickTop="1" x14ac:dyDescent="0.4">
      <c r="A17" s="143"/>
      <c r="B17" s="84" t="s">
        <v>124</v>
      </c>
      <c r="C17" s="85"/>
      <c r="D17" s="85"/>
      <c r="E17" s="85"/>
      <c r="F17" s="86"/>
    </row>
    <row r="18" spans="1:6" ht="12.75" customHeight="1" thickBot="1" x14ac:dyDescent="0.45">
      <c r="A18" s="144"/>
      <c r="B18" s="87"/>
      <c r="C18" s="88"/>
      <c r="D18" s="88"/>
      <c r="E18" s="88"/>
      <c r="F18" s="89"/>
    </row>
    <row r="19" spans="1:6" ht="39.75" customHeight="1" thickTop="1" x14ac:dyDescent="0.45">
      <c r="A19" s="40"/>
      <c r="B19" s="40"/>
      <c r="C19" s="40"/>
      <c r="D19" s="40"/>
      <c r="E19" s="40"/>
      <c r="F19" s="40"/>
    </row>
    <row r="20" spans="1:6" ht="20.55" x14ac:dyDescent="0.45">
      <c r="A20" s="40"/>
      <c r="B20" s="40"/>
      <c r="C20" s="40"/>
      <c r="D20" s="40"/>
      <c r="E20" s="40"/>
      <c r="F20" s="40"/>
    </row>
  </sheetData>
  <mergeCells count="15">
    <mergeCell ref="E16:F16"/>
    <mergeCell ref="C12:D12"/>
    <mergeCell ref="E12:F12"/>
    <mergeCell ref="A15:A18"/>
    <mergeCell ref="C13:D13"/>
    <mergeCell ref="C15:D15"/>
    <mergeCell ref="C16:D16"/>
    <mergeCell ref="E15:F15"/>
    <mergeCell ref="A1:F1"/>
    <mergeCell ref="A2:F2"/>
    <mergeCell ref="A11:F11"/>
    <mergeCell ref="C14:D14"/>
    <mergeCell ref="E13:F13"/>
    <mergeCell ref="E14:F14"/>
    <mergeCell ref="A5:F5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 ปร.4 (ก)</vt:lpstr>
      <vt:lpstr>ปร.4 (ข)</vt:lpstr>
      <vt:lpstr>ปร.5 (ก)</vt:lpstr>
      <vt:lpstr>ปร.5 (ข)</vt:lpstr>
      <vt:lpstr>ปร.6</vt:lpstr>
      <vt:lpstr>'ปร.5 (ก)'!Print_Area</vt:lpstr>
      <vt:lpstr>' ปร.4 (ก)'!Print_Titles</vt:lpstr>
      <vt:lpstr>'ปร.4 (ข)'!Print_Titles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pat pat</cp:lastModifiedBy>
  <cp:lastPrinted>2021-11-17T12:36:49Z</cp:lastPrinted>
  <dcterms:created xsi:type="dcterms:W3CDTF">2012-07-11T01:02:50Z</dcterms:created>
  <dcterms:modified xsi:type="dcterms:W3CDTF">2021-11-18T13:13:49Z</dcterms:modified>
</cp:coreProperties>
</file>