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3725" windowHeight="9525"/>
  </bookViews>
  <sheets>
    <sheet name="ปร.4 (1)" sheetId="6" r:id="rId1"/>
    <sheet name="ปร.5 (ก)" sheetId="2" r:id="rId2"/>
    <sheet name="ปร.5 (ข) " sheetId="7" r:id="rId3"/>
    <sheet name="ปร.6" sheetId="3" r:id="rId4"/>
  </sheets>
  <definedNames>
    <definedName name="_xlnm.Print_Area" localSheetId="0">'ปร.4 (1)'!$A$1:$J$136</definedName>
    <definedName name="_xlnm.Print_Area" localSheetId="1">'ปร.5 (ก)'!$A$1:$F$22</definedName>
    <definedName name="_xlnm.Print_Area" localSheetId="2">'ปร.5 (ข) '!$A$1:$F$16</definedName>
    <definedName name="_xlnm.Print_Area" localSheetId="3">ปร.6!$A$1:$F$19</definedName>
  </definedNames>
  <calcPr calcId="191029"/>
</workbook>
</file>

<file path=xl/calcChain.xml><?xml version="1.0" encoding="utf-8"?>
<calcChain xmlns="http://schemas.openxmlformats.org/spreadsheetml/2006/main">
  <c r="H17" i="3" l="1"/>
  <c r="L27" i="6" l="1"/>
  <c r="B12" i="3" l="1"/>
  <c r="B11" i="3"/>
  <c r="B12" i="7"/>
  <c r="A4" i="7"/>
  <c r="A3" i="7"/>
  <c r="B13" i="2"/>
  <c r="A4" i="3" l="1"/>
  <c r="A5" i="3"/>
  <c r="A6" i="3"/>
  <c r="A4" i="2"/>
  <c r="A3" i="3" s="1"/>
  <c r="A3" i="2"/>
  <c r="E15" i="7" l="1"/>
  <c r="E22" i="2" l="1"/>
  <c r="B17" i="3" l="1"/>
</calcChain>
</file>

<file path=xl/sharedStrings.xml><?xml version="1.0" encoding="utf-8"?>
<sst xmlns="http://schemas.openxmlformats.org/spreadsheetml/2006/main" count="260" uniqueCount="140">
  <si>
    <t>แบบแสดงรายการ ปริมาณงาน และราคา</t>
  </si>
  <si>
    <t>หน่วย : บาท</t>
  </si>
  <si>
    <t>ลำดับที่</t>
  </si>
  <si>
    <t>รายการ</t>
  </si>
  <si>
    <t>จำนวน</t>
  </si>
  <si>
    <t>หน่วย</t>
  </si>
  <si>
    <t>ค่าวัสดุ</t>
  </si>
  <si>
    <t>ราคาต่อหน่วย</t>
  </si>
  <si>
    <t>จำนวนเงิน</t>
  </si>
  <si>
    <t>ค่าแรงงาน</t>
  </si>
  <si>
    <t>หมายเหตุ</t>
  </si>
  <si>
    <t>แบบเลขที่</t>
  </si>
  <si>
    <t>แบบ ปร.5 (ก)</t>
  </si>
  <si>
    <t>แบบสรุปค่าก่อสร้าง</t>
  </si>
  <si>
    <t>ค่างานต้นทุน</t>
  </si>
  <si>
    <t xml:space="preserve"> Factor F</t>
  </si>
  <si>
    <t>ค่าก่อสร้าง</t>
  </si>
  <si>
    <t>เงื่อนไขการใช้ตาราง Factor F</t>
  </si>
  <si>
    <t>เงินประกันผลงานหัก...............%</t>
  </si>
  <si>
    <t>รวมค่าก่อสร้าง</t>
  </si>
  <si>
    <t>เงินล่วงหน้าจ่าย…….................%</t>
  </si>
  <si>
    <t>ค่างาน</t>
  </si>
  <si>
    <t>แบบสรุปค่าครุภัณฑ์จัดซื้อ</t>
  </si>
  <si>
    <t>แบบ ปร.5 (ข)</t>
  </si>
  <si>
    <t>แบบสรุปราคากลางงานก่อสร้างอาคาร</t>
  </si>
  <si>
    <t>สรุป</t>
  </si>
  <si>
    <t>รวมค่าก่อสร้างทั้งโครงการ/งานก่อสร้าง</t>
  </si>
  <si>
    <t xml:space="preserve">                                        ราคากลาง</t>
  </si>
  <si>
    <t>สถานที่ก่อสร้าง คณะวิศวกรรมศาสตร์ มหาวิทยาลัยธรรมศาสตร์</t>
  </si>
  <si>
    <t>แบบ ปร.4 และ ปร.5   ที่แนบ มีจำนวน 1 ชุด</t>
  </si>
  <si>
    <t>แบบ ปร.6 แผ่นที่ 1/1</t>
  </si>
  <si>
    <t>ภาษีมูลค่าเพิ่ม 7 %</t>
  </si>
  <si>
    <t xml:space="preserve"> </t>
  </si>
  <si>
    <t>รวมค่าวัสดุ และค่าแรง</t>
  </si>
  <si>
    <t xml:space="preserve">แบบ ปร.4  ที่แนบ มีจำนวน         หน้า                       </t>
  </si>
  <si>
    <t>ตร.ม.</t>
  </si>
  <si>
    <t>รวม</t>
  </si>
  <si>
    <t>เครื่อง</t>
  </si>
  <si>
    <t>ตัว</t>
  </si>
  <si>
    <t xml:space="preserve">หมวดค่างานปรับปรุง  </t>
  </si>
  <si>
    <t>หมวดค่างานครุภัณฑ์</t>
  </si>
  <si>
    <t>กลุ่มงานก่อสร้างอาคาร</t>
  </si>
  <si>
    <t>ประธานกรรมการ</t>
  </si>
  <si>
    <t>กรรมการ</t>
  </si>
  <si>
    <t>กรรมการและเลขานุการ</t>
  </si>
  <si>
    <t>แบบ ปร.4  แผ่นที่ 2/2</t>
  </si>
  <si>
    <t>แบบ ปร.4  แผ่นที่ 1/2</t>
  </si>
  <si>
    <t>ภาษี  มูลค่าเพิ่ม 7%</t>
  </si>
  <si>
    <t>ดอกเบี้ยเงินกู้ 6  %</t>
  </si>
  <si>
    <t>ชุด</t>
  </si>
  <si>
    <t>หน่วยงานเจ้าของโครงการ/งานก่อสร้าง ภาควิชาวิศวกรรมเคมี คณะวิศวกรรมศาสตร์ มหาวิทยาลัยธรรมศาสตร์</t>
  </si>
  <si>
    <t>คำนวณราคากลางโดย คณะกรรมการกำหนดราคากลาง ภาควิชาวิศวกรรมเครื่องกล คณะวิศวกรรมศาสตร์ มหาวิทยาลัยธรรมศาสตร์    เมื่อวันที่   มกราคม 2565</t>
  </si>
  <si>
    <t>งานระบบปรับอากาศ</t>
  </si>
  <si>
    <t xml:space="preserve"> ระบบ Invertor ประหยัดไฟ เบอร์ 5 </t>
  </si>
  <si>
    <t xml:space="preserve">  แบบแยกส่วน ชนิดแขวนฝ้า ไฟ 220 โวลล์</t>
  </si>
  <si>
    <t>ตู้</t>
  </si>
  <si>
    <t xml:space="preserve">คำนวณราคากลาง    เมื่อวันที่    </t>
  </si>
  <si>
    <t xml:space="preserve">คำนวณราคากลาง    เมื่อวันที่     </t>
  </si>
  <si>
    <t>งานรื้อถอน</t>
  </si>
  <si>
    <t xml:space="preserve">- รื้อช่องหน้าต่างบานเกล็ดโดยเหลือวงกบเหล็กไว้  </t>
  </si>
  <si>
    <t>- รื้อกระเบื้องยางห้องเครื่องชั่ง</t>
  </si>
  <si>
    <t>- รื้อเครื่องดูดควัน (FUME HOOD)</t>
  </si>
  <si>
    <t>- รื้อตู้เก็บสารเคมีห้องใหญ่</t>
  </si>
  <si>
    <t>- รื้อกระเบื้องใต้เครื่องดูดควัน (FUME HOOD) ขนาดกระเบื้อง 300 x 300 มม.</t>
  </si>
  <si>
    <t>- รื้อกระเบื้องและชุดล้างตาล้างตัวฉุกเฉิน</t>
  </si>
  <si>
    <t>- รื้อกระดานดำ</t>
  </si>
  <si>
    <t>- รื้อโคมไฟตะแกรงติดลอย</t>
  </si>
  <si>
    <t>- รื้อประตูไม้ บานคู่</t>
  </si>
  <si>
    <t>- รื้อประตูไม้ บานเดี่ยว</t>
  </si>
  <si>
    <t>งานทาสี</t>
  </si>
  <si>
    <t>- สีทารองพื้น ปูนเก่าผนัง (ภายใน)</t>
  </si>
  <si>
    <t>- สีน้ำอะคลิลิค ผนัง (ภายในรวมฝ้าเพดาน)</t>
  </si>
  <si>
    <t>- ทำความสะอาด เก็บรอยร้าวผนัง</t>
  </si>
  <si>
    <t>- ทาสีน้ำมันวงกบเหล็ก</t>
  </si>
  <si>
    <t>งานพื้นห้อง</t>
  </si>
  <si>
    <t>- ขัดหน้าโต๊ะเครื่องชั่ง</t>
  </si>
  <si>
    <t>- ขัดหน้าโต๊ะเคาน์เตอร์ห้องเรียนใหญ่ และห้องเก็บสารเคมีเล็ก</t>
  </si>
  <si>
    <t>- งานปูกระเบื้องแกรนิโต้ขนาด 300 x 300 มม. บริเวณใต้เครื่องดูดควัน (FUME HOOD)</t>
  </si>
  <si>
    <t>- งานปูกระเบื้องแกรนิโต้ขนาด 300 x 300 มม. บริเวณห้องเครื่องชั่ง</t>
  </si>
  <si>
    <t>- งานปูกระเบื้องห้องล้างตาล้างตัวฉุกเฉินตามขนาดเดิม</t>
  </si>
  <si>
    <t>งานประตูและหน้าต่างกระจกกรอบอลูมิเนียม</t>
  </si>
  <si>
    <t>- งานหน้าต่าง W1 ขนาด ไม่น้อยกว่า 800 x 2,800 มม.</t>
  </si>
  <si>
    <t>- งานหน้าต่าง W2 ขนาด ไม่น้อยกว่า 1,650 x 2,800 มม.</t>
  </si>
  <si>
    <t>- งานหน้าต่าง W3 ขนาด ไม่น้อยกว่า 2,400 x 2,800 มม.</t>
  </si>
  <si>
    <t>- งานประตู D1 ขนาด ไม่น้อยกว่า 880 x 2,800 มม.</t>
  </si>
  <si>
    <t>- งานประตู D2 ขนาด ไม่น้อยกว่า 1,650 x 2,800 มม.</t>
  </si>
  <si>
    <t xml:space="preserve"> เปลี่ยนเครื่องปรับอากาศ แบบแขวนฝ้า</t>
  </si>
  <si>
    <t xml:space="preserve"> ระบบ Invertor  ประหยัดไฟเบอร์ 5  ใช้ท่อน้ำยาและระบบไฟฟ้าใหม่ทั้งหมด</t>
  </si>
  <si>
    <t xml:space="preserve">พัดลมระบายอากาศ ขนาดไม่น้อยกว่า 8 นิ้ว </t>
  </si>
  <si>
    <t>งานระบบไฟฟ้า</t>
  </si>
  <si>
    <t>- Three-phase 24-channel load center cabinet with main QO3-100EZ24G/SN SCHNEIDER</t>
  </si>
  <si>
    <t>- Ceiling lamp 600x1200 mm. 2x18W LED</t>
  </si>
  <si>
    <t>โคม</t>
  </si>
  <si>
    <t>- Mold case circuit breaker 100AT/100AF  "SCHNEIDER"</t>
  </si>
  <si>
    <t>- Miniature circuit breaker 1P  16A  "SCHNEIDER"</t>
  </si>
  <si>
    <t>- Miniature circuit breaker 1P  20A  "SCHNEIDER"</t>
  </si>
  <si>
    <t>- Miniature circuit breaker 1P  25A  "SCHNEIDER"</t>
  </si>
  <si>
    <t>- โคมโรงงาน หลอดT8 2x36W Reflector สีขาว (120cm.)</t>
  </si>
  <si>
    <t>- Wire way   100x100 mm.</t>
  </si>
  <si>
    <t>เมตร</t>
  </si>
  <si>
    <t>- Cable 4Cx35 sq.mm  0.6.1KV CV</t>
  </si>
  <si>
    <t>- Cable 16 sq.mm  0.6.1KV CV</t>
  </si>
  <si>
    <t>- Cable 4Cx4 sq.mm  0.6.1KV CV</t>
  </si>
  <si>
    <t>- Cable 2.5 sq.mm  0.6.1KV CV</t>
  </si>
  <si>
    <t>- Cable 4Cx2.5 sq.mm  0.6.1KV CV</t>
  </si>
  <si>
    <t>- Cable 3Cx2.5 sq.mm  0.6.1KV CV</t>
  </si>
  <si>
    <t>- Cable 2.5 sq.mm  IEC-01 THW</t>
  </si>
  <si>
    <t>- Conduit    1/2"  EMT</t>
  </si>
  <si>
    <t>- Conduit    3/4"  EMT</t>
  </si>
  <si>
    <t>งานติดตั้งโต๊ะปฏิบัติการกลางพร้อมชั้นวางกลางโต๊ะและอ่างล้าง ขนาด 1,500 x 4,800 x 900 มม.</t>
  </si>
  <si>
    <t>- รื้อโต๊ะปฏิบัติติการกลางพร้อมอ่างล้าง ขนาด 1,500 x 7,640 x 900 มม.</t>
  </si>
  <si>
    <t>งานติดตั้งโต๊ะปฏิบัติการกลาง ขนาด 1,500 x 3,000 x 900 มม.</t>
  </si>
  <si>
    <t>งานติดตั้งตู้ดูดควัน (FUME HOOD) ขนาด 850 x 1,500 x 2,350 มม.</t>
  </si>
  <si>
    <t>งานติดตั้งชุดครอบดูดควัน (CANOPY HOOD) ขนาด 700 x 1,200 x 1,000 มม.</t>
  </si>
  <si>
    <t>งานติดตั้งชุดล้างตา ล้างตัวฉุกเฉิน</t>
  </si>
  <si>
    <t>งานติดตั้งตู้เก็บสารเคมีโครงสร้างไม้ ขนาด 600 x 900 x 1,800 มม.</t>
  </si>
  <si>
    <t>งานติดตั้งตู้เหล็กเก็บเอกสาร ขนาด 900 x 450 x 1,800 มม.</t>
  </si>
  <si>
    <t>งานติดตั้งตู้เก็บสารเคมีโครงสร้างไม้ ขนาด 400 x 1,200 x 1,800 มม.</t>
  </si>
  <si>
    <t>งานติดตั้งชุดลำโพงเพื่อการสอน</t>
  </si>
  <si>
    <t>งานติดตั้งกระดานกระจกไวท์บอร์ด ขนาด 1,200 x 1,500 มม.</t>
  </si>
  <si>
    <t>งานติดตั้ง STEEL PLATFORM ขนาด 1,750 x 7,550 มม.</t>
  </si>
  <si>
    <t>โต๊ะปฏิบัติการกลางพร้อมชั้นวางกลางโต๊ะและอ่างล้าง ขนาด 1,500 x 4,800 x 900 มม.</t>
  </si>
  <si>
    <t>โต๊ะปฏิบัติการกลาง ขนาด 1,500 x 3,000 x 900 มม.</t>
  </si>
  <si>
    <t>ตู้ดูดควัน (FUME HOOD) ขนาด 850 x 1,500 x 2,350 มม.</t>
  </si>
  <si>
    <t>ชุดครอบดูดควัน (CANOPY HOOD) ขนาด 700 x 1,200 x 1,000 มม.</t>
  </si>
  <si>
    <t>ชุดล้างตา ล้างตัวฉุกเฉิน</t>
  </si>
  <si>
    <t>ตู้เก็บสารเคมีโครงสร้างไม้ ขนาด 600 x 900 x 1,800 มม.</t>
  </si>
  <si>
    <t>ตู้เหล็กเก็บเอกสาร ขนาด 900 x 450 x 1,800 มม.</t>
  </si>
  <si>
    <t>ตู้เก็บสารเคมีโครงสร้างไม้ ขนาด 400 x 1,200 x 1,800 มม.</t>
  </si>
  <si>
    <t>ชุดลำโพงเพื่อการสอน</t>
  </si>
  <si>
    <t>กระดานกระจกไวท์บอร์ด ขนาด 1,200 x 1,500 มม.</t>
  </si>
  <si>
    <t>เครื่องวัดความเป็น กรด-ด่าง pH &amp; Temp.</t>
  </si>
  <si>
    <t>- รื้อโต๊ะปฏิบัติการกลางพร้อมชั้นวางกลางโต๊ะและอ่างล้าง ขนาด 1,500 x 4,800 x 900 มม. พร้อมนำไปติดตั้ง ณ ชั้น7 อาคารปฏิบัติการและวิจัย</t>
  </si>
  <si>
    <t>งบประมาณ</t>
  </si>
  <si>
    <t xml:space="preserve"> - ติดตั้งพัดลมระบายอากาศ</t>
  </si>
  <si>
    <t xml:space="preserve">เครื่องปรับอากาศ  ขนาด 36000 บีทียู </t>
  </si>
  <si>
    <t xml:space="preserve"> - มีขนาดไม่น้อยกว่า 36,000 บีทียู </t>
  </si>
  <si>
    <t>จุด</t>
  </si>
  <si>
    <t xml:space="preserve">คำนวณราคากลางโดย คณะกรรมการกำหนดราคากลาง ภาควิชาวิศวกรรมเคมี คณะวิศวกรรมศาสตร์ มหาวิทยาลัยธรรมศาสตร์    เมื่อวันที่   </t>
  </si>
  <si>
    <t>ชื่อโครงการ/งานก่อสร้างปรับปรุงห้องปฏิบัติการเคมีสำหรับการเรียนการสอน  คณะวิศวกรรมศาสตร์ ตำบลคลองหนึ่ง  อำเภอคลองหลวง  จังหวัดปทุมธานี 1 รายการ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</si>
</sst>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#,##0.0000"/>
    <numFmt numFmtId="166" formatCode="0.0"/>
  </numFmts>
  <fonts count="11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6"/>
      <color theme="1"/>
      <name val="TH Sarabun New"/>
      <family val="2"/>
    </font>
    <font>
      <sz val="16"/>
      <color theme="1"/>
      <name val="TH Sarabun New"/>
      <family val="2"/>
    </font>
    <font>
      <sz val="12"/>
      <color theme="1"/>
      <name val="TH Sarabun New"/>
      <family val="2"/>
    </font>
    <font>
      <b/>
      <sz val="11"/>
      <color theme="1"/>
      <name val="TH Sarabun New"/>
      <family val="2"/>
    </font>
    <font>
      <sz val="11"/>
      <color theme="1"/>
      <name val="TH Sarabun New"/>
      <family val="2"/>
    </font>
    <font>
      <sz val="11"/>
      <color theme="0"/>
      <name val="TH Sarabun New"/>
      <family val="2"/>
    </font>
    <font>
      <b/>
      <sz val="11"/>
      <color theme="1"/>
      <name val="TH Sarabun New"/>
      <charset val="222"/>
    </font>
    <font>
      <sz val="10"/>
      <color theme="1"/>
      <name val="TH Sarabun New"/>
      <family val="2"/>
    </font>
    <font>
      <sz val="10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1">
    <xf numFmtId="0" fontId="0" fillId="0" borderId="0" xfId="0"/>
    <xf numFmtId="0" fontId="3" fillId="0" borderId="0" xfId="0" applyFont="1"/>
    <xf numFmtId="4" fontId="3" fillId="0" borderId="0" xfId="0" applyNumberFormat="1" applyFont="1"/>
    <xf numFmtId="0" fontId="3" fillId="0" borderId="0" xfId="0" applyFont="1" applyBorder="1"/>
    <xf numFmtId="0" fontId="6" fillId="0" borderId="0" xfId="0" applyFont="1"/>
    <xf numFmtId="0" fontId="5" fillId="0" borderId="22" xfId="0" applyFont="1" applyBorder="1"/>
    <xf numFmtId="0" fontId="5" fillId="0" borderId="23" xfId="0" applyFont="1" applyBorder="1"/>
    <xf numFmtId="0" fontId="6" fillId="0" borderId="26" xfId="0" applyFont="1" applyBorder="1"/>
    <xf numFmtId="4" fontId="6" fillId="0" borderId="0" xfId="0" applyNumberFormat="1" applyFont="1"/>
    <xf numFmtId="0" fontId="6" fillId="0" borderId="31" xfId="0" applyFont="1" applyBorder="1" applyAlignment="1">
      <alignment horizontal="center"/>
    </xf>
    <xf numFmtId="0" fontId="6" fillId="0" borderId="31" xfId="0" applyFont="1" applyBorder="1"/>
    <xf numFmtId="0" fontId="4" fillId="0" borderId="0" xfId="0" applyFont="1"/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25" xfId="0" applyFont="1" applyBorder="1" applyAlignment="1">
      <alignment horizontal="center" vertical="center"/>
    </xf>
    <xf numFmtId="165" fontId="6" fillId="0" borderId="26" xfId="0" applyNumberFormat="1" applyFont="1" applyBorder="1" applyAlignment="1">
      <alignment vertical="center"/>
    </xf>
    <xf numFmtId="0" fontId="6" fillId="0" borderId="35" xfId="0" applyFont="1" applyBorder="1"/>
    <xf numFmtId="0" fontId="6" fillId="0" borderId="30" xfId="0" applyFont="1" applyBorder="1" applyAlignment="1">
      <alignment horizontal="center"/>
    </xf>
    <xf numFmtId="0" fontId="6" fillId="0" borderId="36" xfId="0" applyFont="1" applyBorder="1"/>
    <xf numFmtId="0" fontId="6" fillId="0" borderId="30" xfId="0" applyFont="1" applyBorder="1"/>
    <xf numFmtId="0" fontId="6" fillId="0" borderId="1" xfId="0" applyFont="1" applyBorder="1"/>
    <xf numFmtId="0" fontId="5" fillId="0" borderId="40" xfId="0" applyFont="1" applyBorder="1"/>
    <xf numFmtId="0" fontId="6" fillId="0" borderId="16" xfId="0" applyFont="1" applyBorder="1"/>
    <xf numFmtId="0" fontId="6" fillId="0" borderId="5" xfId="0" applyFont="1" applyBorder="1"/>
    <xf numFmtId="0" fontId="6" fillId="0" borderId="41" xfId="0" applyFont="1" applyBorder="1"/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30" xfId="0" applyFont="1" applyBorder="1" applyAlignment="1">
      <alignment horizontal="center" vertical="center"/>
    </xf>
    <xf numFmtId="0" fontId="5" fillId="0" borderId="5" xfId="0" applyFont="1" applyBorder="1"/>
    <xf numFmtId="0" fontId="6" fillId="0" borderId="0" xfId="0" applyFont="1" applyBorder="1"/>
    <xf numFmtId="0" fontId="6" fillId="0" borderId="21" xfId="0" applyFont="1" applyBorder="1"/>
    <xf numFmtId="0" fontId="6" fillId="0" borderId="18" xfId="0" applyFont="1" applyBorder="1"/>
    <xf numFmtId="0" fontId="6" fillId="0" borderId="19" xfId="0" applyFont="1" applyBorder="1"/>
    <xf numFmtId="0" fontId="7" fillId="0" borderId="0" xfId="0" applyFont="1"/>
    <xf numFmtId="0" fontId="6" fillId="0" borderId="0" xfId="0" applyFont="1" applyAlignment="1">
      <alignment horizontal="left"/>
    </xf>
    <xf numFmtId="0" fontId="5" fillId="0" borderId="33" xfId="0" applyFont="1" applyBorder="1"/>
    <xf numFmtId="164" fontId="6" fillId="0" borderId="26" xfId="1" applyFont="1" applyBorder="1" applyAlignment="1">
      <alignment vertical="center"/>
    </xf>
    <xf numFmtId="0" fontId="5" fillId="0" borderId="8" xfId="0" applyFont="1" applyBorder="1" applyAlignment="1">
      <alignment horizontal="center" vertical="center" wrapText="1"/>
    </xf>
    <xf numFmtId="0" fontId="6" fillId="0" borderId="42" xfId="0" applyFont="1" applyBorder="1"/>
    <xf numFmtId="0" fontId="5" fillId="2" borderId="3" xfId="0" applyFont="1" applyFill="1" applyBorder="1" applyAlignment="1">
      <alignment horizontal="center"/>
    </xf>
    <xf numFmtId="0" fontId="5" fillId="2" borderId="20" xfId="0" applyFont="1" applyFill="1" applyBorder="1"/>
    <xf numFmtId="0" fontId="6" fillId="2" borderId="0" xfId="0" applyFont="1" applyFill="1" applyBorder="1"/>
    <xf numFmtId="0" fontId="6" fillId="2" borderId="17" xfId="0" applyFont="1" applyFill="1" applyBorder="1"/>
    <xf numFmtId="0" fontId="6" fillId="2" borderId="18" xfId="0" applyFont="1" applyFill="1" applyBorder="1"/>
    <xf numFmtId="0" fontId="5" fillId="2" borderId="15" xfId="0" applyFont="1" applyFill="1" applyBorder="1" applyAlignment="1">
      <alignment horizontal="left"/>
    </xf>
    <xf numFmtId="164" fontId="6" fillId="0" borderId="31" xfId="1" applyFont="1" applyBorder="1"/>
    <xf numFmtId="164" fontId="6" fillId="0" borderId="26" xfId="1" applyFont="1" applyBorder="1"/>
    <xf numFmtId="0" fontId="6" fillId="0" borderId="50" xfId="0" applyFont="1" applyBorder="1" applyAlignment="1">
      <alignment horizontal="center" vertical="center"/>
    </xf>
    <xf numFmtId="164" fontId="6" fillId="0" borderId="42" xfId="1" applyFont="1" applyBorder="1" applyAlignment="1">
      <alignment vertical="center"/>
    </xf>
    <xf numFmtId="0" fontId="6" fillId="0" borderId="51" xfId="0" applyFont="1" applyBorder="1"/>
    <xf numFmtId="164" fontId="8" fillId="2" borderId="2" xfId="1" applyFont="1" applyFill="1" applyBorder="1"/>
    <xf numFmtId="0" fontId="6" fillId="0" borderId="26" xfId="0" applyFont="1" applyBorder="1" applyAlignment="1">
      <alignment horizontal="left" vertical="center" wrapText="1"/>
    </xf>
    <xf numFmtId="0" fontId="6" fillId="0" borderId="42" xfId="0" applyFont="1" applyBorder="1" applyAlignment="1">
      <alignment wrapText="1"/>
    </xf>
    <xf numFmtId="4" fontId="6" fillId="0" borderId="31" xfId="0" applyNumberFormat="1" applyFont="1" applyBorder="1" applyAlignment="1">
      <alignment horizontal="right"/>
    </xf>
    <xf numFmtId="4" fontId="6" fillId="0" borderId="31" xfId="0" applyNumberFormat="1" applyFont="1" applyBorder="1"/>
    <xf numFmtId="0" fontId="6" fillId="0" borderId="37" xfId="0" applyFont="1" applyBorder="1"/>
    <xf numFmtId="0" fontId="6" fillId="0" borderId="38" xfId="0" applyFont="1" applyBorder="1"/>
    <xf numFmtId="0" fontId="6" fillId="0" borderId="25" xfId="0" applyFont="1" applyBorder="1" applyAlignment="1">
      <alignment horizontal="center"/>
    </xf>
    <xf numFmtId="4" fontId="4" fillId="0" borderId="2" xfId="0" applyNumberFormat="1" applyFont="1" applyBorder="1"/>
    <xf numFmtId="0" fontId="6" fillId="0" borderId="0" xfId="0" applyFont="1" applyBorder="1" applyAlignment="1">
      <alignment horizontal="center"/>
    </xf>
    <xf numFmtId="0" fontId="6" fillId="0" borderId="52" xfId="0" applyFont="1" applyBorder="1" applyAlignment="1">
      <alignment horizontal="center"/>
    </xf>
    <xf numFmtId="0" fontId="6" fillId="0" borderId="52" xfId="0" applyFont="1" applyBorder="1" applyAlignment="1"/>
    <xf numFmtId="0" fontId="5" fillId="0" borderId="22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6" xfId="0" applyFont="1" applyBorder="1" applyAlignment="1">
      <alignment vertical="center"/>
    </xf>
    <xf numFmtId="0" fontId="9" fillId="0" borderId="28" xfId="0" applyFont="1" applyBorder="1" applyAlignment="1">
      <alignment horizontal="center" vertical="center"/>
    </xf>
    <xf numFmtId="164" fontId="9" fillId="0" borderId="26" xfId="1" applyFont="1" applyBorder="1" applyAlignment="1">
      <alignment vertical="center"/>
    </xf>
    <xf numFmtId="4" fontId="9" fillId="0" borderId="0" xfId="0" applyNumberFormat="1" applyFont="1" applyAlignment="1">
      <alignment vertical="center"/>
    </xf>
    <xf numFmtId="164" fontId="9" fillId="0" borderId="0" xfId="1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42" xfId="0" applyFont="1" applyBorder="1" applyAlignment="1">
      <alignment horizontal="right" vertical="center"/>
    </xf>
    <xf numFmtId="0" fontId="9" fillId="0" borderId="42" xfId="0" applyFont="1" applyBorder="1" applyAlignment="1">
      <alignment vertical="center"/>
    </xf>
    <xf numFmtId="0" fontId="9" fillId="0" borderId="47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164" fontId="9" fillId="0" borderId="42" xfId="1" applyFont="1" applyBorder="1" applyAlignment="1">
      <alignment vertical="center"/>
    </xf>
    <xf numFmtId="0" fontId="9" fillId="0" borderId="42" xfId="0" quotePrefix="1" applyFont="1" applyBorder="1" applyAlignment="1">
      <alignment vertical="center"/>
    </xf>
    <xf numFmtId="164" fontId="9" fillId="0" borderId="42" xfId="1" applyFont="1" applyBorder="1" applyAlignment="1">
      <alignment horizontal="right" vertical="center"/>
    </xf>
    <xf numFmtId="0" fontId="9" fillId="0" borderId="31" xfId="0" applyFont="1" applyBorder="1" applyAlignment="1">
      <alignment vertical="center"/>
    </xf>
    <xf numFmtId="0" fontId="9" fillId="0" borderId="33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164" fontId="9" fillId="0" borderId="31" xfId="1" applyFont="1" applyBorder="1" applyAlignment="1">
      <alignment horizontal="center" vertical="center"/>
    </xf>
    <xf numFmtId="164" fontId="9" fillId="0" borderId="31" xfId="1" applyFont="1" applyBorder="1" applyAlignment="1">
      <alignment vertical="center"/>
    </xf>
    <xf numFmtId="0" fontId="9" fillId="0" borderId="48" xfId="0" applyFont="1" applyBorder="1" applyAlignment="1">
      <alignment vertical="center"/>
    </xf>
    <xf numFmtId="164" fontId="9" fillId="0" borderId="42" xfId="1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39" xfId="0" applyFont="1" applyBorder="1" applyAlignment="1">
      <alignment vertical="center"/>
    </xf>
    <xf numFmtId="0" fontId="9" fillId="0" borderId="4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9" fillId="2" borderId="5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64" fontId="9" fillId="2" borderId="1" xfId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164" fontId="9" fillId="0" borderId="31" xfId="1" applyFont="1" applyBorder="1" applyAlignment="1">
      <alignment horizontal="right" vertical="center"/>
    </xf>
    <xf numFmtId="0" fontId="9" fillId="0" borderId="48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164" fontId="9" fillId="0" borderId="48" xfId="1" applyFont="1" applyBorder="1" applyAlignment="1">
      <alignment vertical="center"/>
    </xf>
    <xf numFmtId="0" fontId="9" fillId="2" borderId="42" xfId="0" applyFont="1" applyFill="1" applyBorder="1" applyAlignment="1">
      <alignment vertical="center"/>
    </xf>
    <xf numFmtId="0" fontId="9" fillId="2" borderId="47" xfId="0" applyFont="1" applyFill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/>
    </xf>
    <xf numFmtId="164" fontId="9" fillId="2" borderId="42" xfId="1" applyFont="1" applyFill="1" applyBorder="1" applyAlignment="1">
      <alignment vertical="center"/>
    </xf>
    <xf numFmtId="4" fontId="9" fillId="0" borderId="39" xfId="0" applyNumberFormat="1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5" xfId="0" applyFont="1" applyBorder="1" applyAlignment="1">
      <alignment vertical="center"/>
    </xf>
    <xf numFmtId="0" fontId="9" fillId="0" borderId="48" xfId="0" applyFont="1" applyBorder="1" applyAlignment="1">
      <alignment horizontal="right" vertical="center"/>
    </xf>
    <xf numFmtId="2" fontId="9" fillId="0" borderId="42" xfId="0" applyNumberFormat="1" applyFont="1" applyBorder="1" applyAlignment="1">
      <alignment horizontal="right" vertical="center"/>
    </xf>
    <xf numFmtId="2" fontId="9" fillId="0" borderId="48" xfId="0" applyNumberFormat="1" applyFont="1" applyBorder="1" applyAlignment="1">
      <alignment horizontal="right" vertical="center"/>
    </xf>
    <xf numFmtId="43" fontId="6" fillId="0" borderId="5" xfId="0" applyNumberFormat="1" applyFont="1" applyBorder="1"/>
    <xf numFmtId="164" fontId="5" fillId="0" borderId="0" xfId="1" applyFont="1" applyAlignment="1">
      <alignment horizontal="center" vertical="center"/>
    </xf>
    <xf numFmtId="4" fontId="5" fillId="0" borderId="0" xfId="0" applyNumberFormat="1" applyFont="1" applyAlignment="1">
      <alignment horizontal="right" vertical="center"/>
    </xf>
    <xf numFmtId="166" fontId="9" fillId="0" borderId="48" xfId="0" applyNumberFormat="1" applyFont="1" applyBorder="1" applyAlignment="1">
      <alignment horizontal="right" vertical="center"/>
    </xf>
    <xf numFmtId="0" fontId="10" fillId="0" borderId="48" xfId="0" applyFont="1" applyBorder="1" applyAlignment="1">
      <alignment horizontal="right" vertical="center"/>
    </xf>
    <xf numFmtId="0" fontId="10" fillId="0" borderId="31" xfId="0" applyFont="1" applyBorder="1" applyAlignment="1">
      <alignment vertical="center"/>
    </xf>
    <xf numFmtId="0" fontId="10" fillId="0" borderId="49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164" fontId="10" fillId="0" borderId="48" xfId="1" applyFont="1" applyBorder="1" applyAlignment="1">
      <alignment vertical="center"/>
    </xf>
    <xf numFmtId="164" fontId="10" fillId="0" borderId="31" xfId="1" applyFont="1" applyBorder="1" applyAlignment="1">
      <alignment horizontal="right" vertical="center"/>
    </xf>
    <xf numFmtId="164" fontId="10" fillId="0" borderId="31" xfId="1" applyFont="1" applyBorder="1" applyAlignment="1">
      <alignment vertical="center"/>
    </xf>
    <xf numFmtId="0" fontId="10" fillId="0" borderId="48" xfId="0" applyFont="1" applyBorder="1" applyAlignment="1">
      <alignment vertical="center"/>
    </xf>
    <xf numFmtId="4" fontId="10" fillId="0" borderId="0" xfId="0" applyNumberFormat="1" applyFont="1" applyAlignment="1">
      <alignment vertical="center"/>
    </xf>
    <xf numFmtId="164" fontId="10" fillId="0" borderId="0" xfId="1" applyFont="1" applyAlignment="1">
      <alignment vertical="center"/>
    </xf>
    <xf numFmtId="0" fontId="10" fillId="0" borderId="0" xfId="0" applyFont="1" applyAlignment="1">
      <alignment vertical="center"/>
    </xf>
    <xf numFmtId="164" fontId="10" fillId="0" borderId="42" xfId="1" applyFont="1" applyBorder="1" applyAlignment="1">
      <alignment vertical="center"/>
    </xf>
    <xf numFmtId="164" fontId="10" fillId="0" borderId="42" xfId="1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2" xfId="0" quotePrefix="1" applyFont="1" applyBorder="1" applyAlignment="1">
      <alignment vertical="center"/>
    </xf>
    <xf numFmtId="0" fontId="10" fillId="0" borderId="47" xfId="0" applyFont="1" applyBorder="1" applyAlignment="1">
      <alignment horizontal="center" vertical="center"/>
    </xf>
    <xf numFmtId="0" fontId="10" fillId="0" borderId="42" xfId="0" applyFont="1" applyBorder="1" applyAlignment="1">
      <alignment vertical="center"/>
    </xf>
    <xf numFmtId="0" fontId="10" fillId="0" borderId="42" xfId="0" applyFont="1" applyBorder="1" applyAlignment="1">
      <alignment horizontal="right" vertical="center"/>
    </xf>
    <xf numFmtId="164" fontId="10" fillId="0" borderId="42" xfId="1" applyFont="1" applyBorder="1" applyAlignment="1">
      <alignment horizontal="right" vertical="center"/>
    </xf>
    <xf numFmtId="0" fontId="6" fillId="0" borderId="0" xfId="0" applyFont="1" applyBorder="1" applyAlignment="1">
      <alignment horizontal="center"/>
    </xf>
    <xf numFmtId="164" fontId="6" fillId="0" borderId="0" xfId="1" applyFont="1"/>
    <xf numFmtId="43" fontId="6" fillId="0" borderId="0" xfId="0" applyNumberFormat="1" applyFont="1"/>
    <xf numFmtId="0" fontId="5" fillId="0" borderId="23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2" borderId="9" xfId="0" applyFont="1" applyFill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 wrapText="1"/>
    </xf>
    <xf numFmtId="0" fontId="2" fillId="0" borderId="9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164" fontId="6" fillId="0" borderId="27" xfId="1" applyFont="1" applyBorder="1" applyAlignment="1">
      <alignment horizontal="right"/>
    </xf>
    <xf numFmtId="164" fontId="6" fillId="0" borderId="28" xfId="1" applyFont="1" applyBorder="1" applyAlignment="1">
      <alignment horizontal="right"/>
    </xf>
    <xf numFmtId="164" fontId="6" fillId="0" borderId="32" xfId="1" applyFont="1" applyBorder="1" applyAlignment="1">
      <alignment horizontal="right"/>
    </xf>
    <xf numFmtId="164" fontId="6" fillId="0" borderId="33" xfId="1" applyFont="1" applyBorder="1" applyAlignment="1">
      <alignment horizontal="right"/>
    </xf>
    <xf numFmtId="164" fontId="6" fillId="2" borderId="27" xfId="1" applyFont="1" applyFill="1" applyBorder="1" applyAlignment="1">
      <alignment horizontal="right"/>
    </xf>
    <xf numFmtId="164" fontId="6" fillId="2" borderId="28" xfId="1" applyFont="1" applyFill="1" applyBorder="1" applyAlignment="1">
      <alignment horizontal="right"/>
    </xf>
    <xf numFmtId="164" fontId="6" fillId="0" borderId="32" xfId="1" applyFont="1" applyBorder="1" applyAlignment="1">
      <alignment horizontal="center"/>
    </xf>
    <xf numFmtId="164" fontId="6" fillId="0" borderId="33" xfId="1" applyFont="1" applyBorder="1" applyAlignment="1">
      <alignment horizontal="center"/>
    </xf>
    <xf numFmtId="164" fontId="6" fillId="2" borderId="45" xfId="1" applyFont="1" applyFill="1" applyBorder="1" applyAlignment="1">
      <alignment horizontal="right"/>
    </xf>
    <xf numFmtId="164" fontId="6" fillId="2" borderId="46" xfId="1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7"/>
  <sheetViews>
    <sheetView tabSelected="1" view="pageBreakPreview" zoomScale="112" zoomScaleNormal="112" zoomScaleSheetLayoutView="112" workbookViewId="0">
      <selection activeCell="G141" sqref="G141"/>
    </sheetView>
  </sheetViews>
  <sheetFormatPr defaultColWidth="9" defaultRowHeight="20.25"/>
  <cols>
    <col min="1" max="1" width="9.42578125" style="114" customWidth="1"/>
    <col min="2" max="2" width="70.42578125" style="114" bestFit="1" customWidth="1"/>
    <col min="3" max="4" width="8.42578125" style="113" customWidth="1"/>
    <col min="5" max="9" width="14.5703125" style="113" customWidth="1"/>
    <col min="10" max="10" width="11.85546875" style="113" customWidth="1"/>
    <col min="11" max="11" width="11.42578125" style="113" customWidth="1"/>
    <col min="12" max="12" width="13.42578125" style="113" customWidth="1"/>
    <col min="13" max="13" width="12.140625" style="113" customWidth="1"/>
    <col min="14" max="19" width="9" style="113"/>
    <col min="20" max="20" width="8.5703125" style="113" customWidth="1"/>
    <col min="21" max="16384" width="9" style="113"/>
  </cols>
  <sheetData>
    <row r="1" spans="1:13" s="15" customFormat="1" ht="15">
      <c r="A1" s="155" t="s">
        <v>46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3" s="15" customFormat="1" ht="15">
      <c r="A2" s="156" t="s">
        <v>0</v>
      </c>
      <c r="B2" s="156"/>
      <c r="C2" s="156"/>
      <c r="D2" s="156"/>
      <c r="E2" s="156"/>
      <c r="F2" s="156"/>
      <c r="G2" s="156"/>
      <c r="H2" s="156"/>
      <c r="I2" s="156"/>
      <c r="J2" s="156"/>
    </row>
    <row r="3" spans="1:13" s="15" customFormat="1" ht="15">
      <c r="A3" s="65" t="s">
        <v>41</v>
      </c>
      <c r="B3" s="65"/>
      <c r="C3" s="66"/>
      <c r="D3" s="66"/>
      <c r="E3" s="66"/>
      <c r="F3" s="66"/>
      <c r="G3" s="66"/>
      <c r="H3" s="66"/>
      <c r="I3" s="66"/>
      <c r="J3" s="66"/>
    </row>
    <row r="4" spans="1:13" s="15" customFormat="1" ht="15">
      <c r="A4" s="144" t="s">
        <v>139</v>
      </c>
      <c r="B4" s="145"/>
      <c r="C4" s="145"/>
      <c r="D4" s="145"/>
      <c r="E4" s="145"/>
      <c r="F4" s="145"/>
      <c r="G4" s="145"/>
      <c r="H4" s="145"/>
      <c r="I4" s="145"/>
      <c r="J4" s="67"/>
    </row>
    <row r="5" spans="1:13" s="15" customFormat="1" ht="15">
      <c r="A5" s="68" t="s">
        <v>28</v>
      </c>
      <c r="B5" s="69"/>
      <c r="C5" s="67"/>
      <c r="D5" s="67"/>
      <c r="E5" s="70" t="s">
        <v>11</v>
      </c>
      <c r="F5" s="70"/>
      <c r="G5" s="70"/>
      <c r="H5" s="70"/>
      <c r="I5" s="70"/>
      <c r="J5" s="67"/>
    </row>
    <row r="6" spans="1:13" s="15" customFormat="1" ht="15">
      <c r="A6" s="68" t="s">
        <v>50</v>
      </c>
      <c r="B6" s="69"/>
      <c r="C6" s="67"/>
      <c r="D6" s="67"/>
      <c r="E6" s="70"/>
      <c r="F6" s="70"/>
      <c r="G6" s="70"/>
      <c r="H6" s="70"/>
      <c r="I6" s="70"/>
      <c r="J6" s="67"/>
    </row>
    <row r="7" spans="1:13" s="15" customFormat="1" ht="15">
      <c r="A7" s="145" t="s">
        <v>138</v>
      </c>
      <c r="B7" s="145"/>
      <c r="C7" s="157"/>
      <c r="D7" s="145"/>
      <c r="E7" s="145"/>
      <c r="F7" s="145"/>
      <c r="G7" s="145"/>
      <c r="H7" s="145"/>
      <c r="I7" s="145"/>
      <c r="J7" s="145"/>
    </row>
    <row r="8" spans="1:13" s="15" customFormat="1" ht="15.75" thickBot="1">
      <c r="A8" s="147" t="s">
        <v>1</v>
      </c>
      <c r="B8" s="147"/>
      <c r="C8" s="147"/>
      <c r="D8" s="147"/>
      <c r="E8" s="147"/>
      <c r="F8" s="147"/>
      <c r="G8" s="147"/>
      <c r="H8" s="147"/>
      <c r="I8" s="147"/>
      <c r="J8" s="147"/>
    </row>
    <row r="9" spans="1:13" s="15" customFormat="1" ht="15.75" thickTop="1">
      <c r="A9" s="148" t="s">
        <v>2</v>
      </c>
      <c r="B9" s="148" t="s">
        <v>3</v>
      </c>
      <c r="C9" s="150" t="s">
        <v>4</v>
      </c>
      <c r="D9" s="148" t="s">
        <v>5</v>
      </c>
      <c r="E9" s="152" t="s">
        <v>6</v>
      </c>
      <c r="F9" s="152"/>
      <c r="G9" s="152" t="s">
        <v>9</v>
      </c>
      <c r="H9" s="152"/>
      <c r="I9" s="153" t="s">
        <v>33</v>
      </c>
      <c r="J9" s="148" t="s">
        <v>10</v>
      </c>
    </row>
    <row r="10" spans="1:13" s="15" customFormat="1" ht="15.75" thickBot="1">
      <c r="A10" s="149"/>
      <c r="B10" s="149"/>
      <c r="C10" s="151"/>
      <c r="D10" s="149"/>
      <c r="E10" s="71" t="s">
        <v>7</v>
      </c>
      <c r="F10" s="71" t="s">
        <v>8</v>
      </c>
      <c r="G10" s="71" t="s">
        <v>7</v>
      </c>
      <c r="H10" s="71" t="s">
        <v>8</v>
      </c>
      <c r="I10" s="154"/>
      <c r="J10" s="149"/>
    </row>
    <row r="11" spans="1:13" s="78" customFormat="1" ht="12" customHeight="1" thickTop="1">
      <c r="A11" s="72">
        <v>1</v>
      </c>
      <c r="B11" s="73" t="s">
        <v>39</v>
      </c>
      <c r="C11" s="74"/>
      <c r="D11" s="72"/>
      <c r="E11" s="75"/>
      <c r="F11" s="75"/>
      <c r="G11" s="75"/>
      <c r="H11" s="75"/>
      <c r="I11" s="75"/>
      <c r="J11" s="73"/>
      <c r="K11" s="76"/>
      <c r="L11" s="77"/>
      <c r="M11" s="76"/>
    </row>
    <row r="12" spans="1:13" s="78" customFormat="1" ht="12" customHeight="1">
      <c r="A12" s="79">
        <v>1.1000000000000001</v>
      </c>
      <c r="B12" s="80" t="s">
        <v>58</v>
      </c>
      <c r="C12" s="81"/>
      <c r="D12" s="82"/>
      <c r="E12" s="83"/>
      <c r="F12" s="83"/>
      <c r="G12" s="83"/>
      <c r="H12" s="83"/>
      <c r="I12" s="83"/>
      <c r="J12" s="80"/>
      <c r="K12" s="76"/>
      <c r="L12" s="77"/>
      <c r="M12" s="76"/>
    </row>
    <row r="13" spans="1:13" s="132" customFormat="1" ht="12" customHeight="1">
      <c r="A13" s="139"/>
      <c r="B13" s="136" t="s">
        <v>132</v>
      </c>
      <c r="C13" s="137">
        <v>7</v>
      </c>
      <c r="D13" s="135" t="s">
        <v>38</v>
      </c>
      <c r="E13" s="133"/>
      <c r="F13" s="140"/>
      <c r="G13" s="133"/>
      <c r="H13" s="133"/>
      <c r="I13" s="133"/>
      <c r="J13" s="138"/>
      <c r="K13" s="130"/>
      <c r="L13" s="131"/>
      <c r="M13" s="130"/>
    </row>
    <row r="14" spans="1:13" s="78" customFormat="1" ht="12" customHeight="1">
      <c r="A14" s="82"/>
      <c r="B14" s="84" t="s">
        <v>110</v>
      </c>
      <c r="C14" s="81">
        <v>2</v>
      </c>
      <c r="D14" s="82" t="s">
        <v>38</v>
      </c>
      <c r="E14" s="83"/>
      <c r="F14" s="85"/>
      <c r="G14" s="83"/>
      <c r="H14" s="83"/>
      <c r="I14" s="83"/>
      <c r="J14" s="80"/>
      <c r="K14" s="76"/>
      <c r="L14" s="77"/>
      <c r="M14" s="76"/>
    </row>
    <row r="15" spans="1:13" s="78" customFormat="1" ht="12" customHeight="1">
      <c r="A15" s="82"/>
      <c r="B15" s="84" t="s">
        <v>59</v>
      </c>
      <c r="C15" s="81">
        <v>41</v>
      </c>
      <c r="D15" s="82" t="s">
        <v>49</v>
      </c>
      <c r="E15" s="83"/>
      <c r="F15" s="85"/>
      <c r="G15" s="83"/>
      <c r="H15" s="83"/>
      <c r="I15" s="83"/>
      <c r="J15" s="80"/>
      <c r="K15" s="76"/>
      <c r="L15" s="77"/>
      <c r="M15" s="76"/>
    </row>
    <row r="16" spans="1:13" s="78" customFormat="1" ht="12" customHeight="1">
      <c r="A16" s="82"/>
      <c r="B16" s="84" t="s">
        <v>60</v>
      </c>
      <c r="C16" s="81">
        <v>16</v>
      </c>
      <c r="D16" s="82" t="s">
        <v>35</v>
      </c>
      <c r="E16" s="83"/>
      <c r="F16" s="85"/>
      <c r="G16" s="83"/>
      <c r="H16" s="83"/>
      <c r="I16" s="83"/>
      <c r="J16" s="80"/>
      <c r="K16" s="76"/>
      <c r="L16" s="77"/>
      <c r="M16" s="76"/>
    </row>
    <row r="17" spans="1:13" s="78" customFormat="1" ht="12" customHeight="1">
      <c r="A17" s="82"/>
      <c r="B17" s="84" t="s">
        <v>61</v>
      </c>
      <c r="C17" s="81">
        <v>3</v>
      </c>
      <c r="D17" s="82" t="s">
        <v>37</v>
      </c>
      <c r="E17" s="83"/>
      <c r="F17" s="85"/>
      <c r="G17" s="83"/>
      <c r="H17" s="83"/>
      <c r="I17" s="83"/>
      <c r="J17" s="80"/>
      <c r="K17" s="76"/>
      <c r="L17" s="77"/>
      <c r="M17" s="76"/>
    </row>
    <row r="18" spans="1:13" s="78" customFormat="1" ht="12" customHeight="1">
      <c r="A18" s="82"/>
      <c r="B18" s="84" t="s">
        <v>63</v>
      </c>
      <c r="C18" s="81">
        <v>5</v>
      </c>
      <c r="D18" s="82" t="s">
        <v>35</v>
      </c>
      <c r="E18" s="83"/>
      <c r="F18" s="85"/>
      <c r="G18" s="83"/>
      <c r="H18" s="83"/>
      <c r="I18" s="83"/>
      <c r="J18" s="80"/>
      <c r="K18" s="76"/>
      <c r="L18" s="77"/>
      <c r="M18" s="76"/>
    </row>
    <row r="19" spans="1:13" s="78" customFormat="1" ht="12" customHeight="1">
      <c r="A19" s="82"/>
      <c r="B19" s="84" t="s">
        <v>62</v>
      </c>
      <c r="C19" s="81">
        <v>1</v>
      </c>
      <c r="D19" s="82" t="s">
        <v>55</v>
      </c>
      <c r="E19" s="83"/>
      <c r="F19" s="85"/>
      <c r="G19" s="83"/>
      <c r="H19" s="83"/>
      <c r="I19" s="83"/>
      <c r="J19" s="80"/>
      <c r="K19" s="76"/>
      <c r="L19" s="77"/>
      <c r="M19" s="76"/>
    </row>
    <row r="20" spans="1:13" s="78" customFormat="1" ht="12" customHeight="1">
      <c r="A20" s="82"/>
      <c r="B20" s="84" t="s">
        <v>64</v>
      </c>
      <c r="C20" s="81">
        <v>16</v>
      </c>
      <c r="D20" s="82" t="s">
        <v>35</v>
      </c>
      <c r="E20" s="83"/>
      <c r="F20" s="85"/>
      <c r="G20" s="83"/>
      <c r="H20" s="83"/>
      <c r="I20" s="83"/>
      <c r="J20" s="80"/>
      <c r="K20" s="76"/>
      <c r="L20" s="77"/>
      <c r="M20" s="76"/>
    </row>
    <row r="21" spans="1:13" s="78" customFormat="1" ht="12" customHeight="1">
      <c r="A21" s="82"/>
      <c r="B21" s="84" t="s">
        <v>65</v>
      </c>
      <c r="C21" s="81">
        <v>1</v>
      </c>
      <c r="D21" s="82" t="s">
        <v>49</v>
      </c>
      <c r="E21" s="83"/>
      <c r="F21" s="85"/>
      <c r="G21" s="83"/>
      <c r="H21" s="83"/>
      <c r="I21" s="83"/>
      <c r="J21" s="80"/>
      <c r="K21" s="76"/>
      <c r="L21" s="77"/>
      <c r="M21" s="76"/>
    </row>
    <row r="22" spans="1:13" s="78" customFormat="1" ht="12" customHeight="1">
      <c r="A22" s="82"/>
      <c r="B22" s="84" t="s">
        <v>66</v>
      </c>
      <c r="C22" s="81">
        <v>41</v>
      </c>
      <c r="D22" s="82" t="s">
        <v>137</v>
      </c>
      <c r="E22" s="83"/>
      <c r="F22" s="85"/>
      <c r="G22" s="83"/>
      <c r="H22" s="83"/>
      <c r="I22" s="83"/>
      <c r="J22" s="80"/>
      <c r="K22" s="76"/>
      <c r="L22" s="77"/>
      <c r="M22" s="76"/>
    </row>
    <row r="23" spans="1:13" s="78" customFormat="1" ht="12" customHeight="1">
      <c r="A23" s="82"/>
      <c r="B23" s="84" t="s">
        <v>67</v>
      </c>
      <c r="C23" s="81">
        <v>2</v>
      </c>
      <c r="D23" s="82" t="s">
        <v>49</v>
      </c>
      <c r="E23" s="83"/>
      <c r="F23" s="85"/>
      <c r="G23" s="83"/>
      <c r="H23" s="83"/>
      <c r="I23" s="83"/>
      <c r="J23" s="80"/>
      <c r="K23" s="76"/>
      <c r="L23" s="77"/>
      <c r="M23" s="76"/>
    </row>
    <row r="24" spans="1:13" s="78" customFormat="1" ht="12" customHeight="1">
      <c r="A24" s="82"/>
      <c r="B24" s="84" t="s">
        <v>68</v>
      </c>
      <c r="C24" s="81">
        <v>2</v>
      </c>
      <c r="D24" s="82" t="s">
        <v>49</v>
      </c>
      <c r="E24" s="83"/>
      <c r="F24" s="85"/>
      <c r="G24" s="83"/>
      <c r="H24" s="83"/>
      <c r="I24" s="83"/>
      <c r="J24" s="80"/>
      <c r="K24" s="76"/>
      <c r="L24" s="77"/>
      <c r="M24" s="76"/>
    </row>
    <row r="25" spans="1:13" s="78" customFormat="1" ht="12" customHeight="1">
      <c r="A25" s="82"/>
      <c r="B25" s="84"/>
      <c r="C25" s="81"/>
      <c r="D25" s="82"/>
      <c r="E25" s="83"/>
      <c r="F25" s="83"/>
      <c r="G25" s="83"/>
      <c r="H25" s="83"/>
      <c r="I25" s="83"/>
      <c r="J25" s="80"/>
      <c r="K25" s="76"/>
      <c r="L25" s="77"/>
      <c r="M25" s="76"/>
    </row>
    <row r="26" spans="1:13" s="78" customFormat="1" ht="12" customHeight="1">
      <c r="A26" s="79">
        <v>1.2</v>
      </c>
      <c r="B26" s="84" t="s">
        <v>69</v>
      </c>
      <c r="C26" s="81"/>
      <c r="D26" s="82"/>
      <c r="E26" s="83"/>
      <c r="F26" s="83"/>
      <c r="G26" s="83"/>
      <c r="H26" s="83"/>
      <c r="I26" s="83"/>
      <c r="J26" s="80"/>
      <c r="K26" s="76"/>
      <c r="L26" s="77"/>
      <c r="M26" s="76"/>
    </row>
    <row r="27" spans="1:13" s="78" customFormat="1" ht="12" customHeight="1">
      <c r="A27" s="82"/>
      <c r="B27" s="84" t="s">
        <v>71</v>
      </c>
      <c r="C27" s="81">
        <v>500</v>
      </c>
      <c r="D27" s="82" t="s">
        <v>35</v>
      </c>
      <c r="E27" s="83"/>
      <c r="F27" s="85"/>
      <c r="G27" s="83"/>
      <c r="H27" s="83"/>
      <c r="I27" s="83"/>
      <c r="J27" s="80"/>
      <c r="K27" s="76"/>
      <c r="L27" s="77">
        <f>6.6*3.8*4+15.6*3.8*3+15.6*6.6+7.8*3.8*3+1.78*3.8*4</f>
        <v>497.09599999999995</v>
      </c>
      <c r="M27" s="76"/>
    </row>
    <row r="28" spans="1:13" s="78" customFormat="1" ht="12" customHeight="1">
      <c r="A28" s="82"/>
      <c r="B28" s="84" t="s">
        <v>70</v>
      </c>
      <c r="C28" s="81">
        <v>500</v>
      </c>
      <c r="D28" s="82" t="s">
        <v>35</v>
      </c>
      <c r="E28" s="83"/>
      <c r="F28" s="85"/>
      <c r="G28" s="83"/>
      <c r="H28" s="83"/>
      <c r="I28" s="83"/>
      <c r="J28" s="80"/>
      <c r="K28" s="76"/>
      <c r="L28" s="77"/>
      <c r="M28" s="76"/>
    </row>
    <row r="29" spans="1:13" s="78" customFormat="1" ht="12" customHeight="1">
      <c r="A29" s="82"/>
      <c r="B29" s="84" t="s">
        <v>72</v>
      </c>
      <c r="C29" s="81">
        <v>500</v>
      </c>
      <c r="D29" s="82" t="s">
        <v>35</v>
      </c>
      <c r="E29" s="83"/>
      <c r="F29" s="85"/>
      <c r="G29" s="83"/>
      <c r="H29" s="83"/>
      <c r="I29" s="83"/>
      <c r="J29" s="80"/>
      <c r="K29" s="76"/>
      <c r="L29" s="77"/>
      <c r="M29" s="76"/>
    </row>
    <row r="30" spans="1:13" s="78" customFormat="1" ht="12" customHeight="1">
      <c r="A30" s="82"/>
      <c r="B30" s="84" t="s">
        <v>73</v>
      </c>
      <c r="C30" s="81">
        <v>100</v>
      </c>
      <c r="D30" s="82" t="s">
        <v>35</v>
      </c>
      <c r="E30" s="83"/>
      <c r="F30" s="85"/>
      <c r="G30" s="83"/>
      <c r="H30" s="83"/>
      <c r="I30" s="83"/>
      <c r="J30" s="80"/>
      <c r="K30" s="76"/>
      <c r="L30" s="77"/>
      <c r="M30" s="76"/>
    </row>
    <row r="31" spans="1:13" s="78" customFormat="1" ht="12" customHeight="1">
      <c r="A31" s="82"/>
      <c r="B31" s="84"/>
      <c r="C31" s="81"/>
      <c r="D31" s="82"/>
      <c r="E31" s="83"/>
      <c r="F31" s="83"/>
      <c r="G31" s="83"/>
      <c r="H31" s="83"/>
      <c r="I31" s="83"/>
      <c r="J31" s="80"/>
      <c r="K31" s="76"/>
      <c r="L31" s="77"/>
      <c r="M31" s="76"/>
    </row>
    <row r="32" spans="1:13" s="78" customFormat="1" ht="12" customHeight="1">
      <c r="A32" s="79">
        <v>1.3</v>
      </c>
      <c r="B32" s="84" t="s">
        <v>74</v>
      </c>
      <c r="C32" s="81"/>
      <c r="D32" s="82"/>
      <c r="E32" s="83"/>
      <c r="F32" s="83"/>
      <c r="G32" s="83"/>
      <c r="H32" s="83"/>
      <c r="I32" s="83"/>
      <c r="J32" s="80"/>
      <c r="K32" s="76"/>
      <c r="L32" s="77"/>
      <c r="M32" s="76"/>
    </row>
    <row r="33" spans="1:13" s="78" customFormat="1" ht="12" customHeight="1">
      <c r="A33" s="82"/>
      <c r="B33" s="84" t="s">
        <v>75</v>
      </c>
      <c r="C33" s="81">
        <v>7</v>
      </c>
      <c r="D33" s="82" t="s">
        <v>38</v>
      </c>
      <c r="E33" s="83"/>
      <c r="F33" s="85"/>
      <c r="G33" s="83"/>
      <c r="H33" s="83"/>
      <c r="I33" s="83"/>
      <c r="J33" s="80"/>
      <c r="K33" s="76"/>
      <c r="L33" s="77"/>
      <c r="M33" s="76"/>
    </row>
    <row r="34" spans="1:13" s="78" customFormat="1" ht="12" customHeight="1">
      <c r="A34" s="82"/>
      <c r="B34" s="84" t="s">
        <v>76</v>
      </c>
      <c r="C34" s="81">
        <v>26</v>
      </c>
      <c r="D34" s="82" t="s">
        <v>35</v>
      </c>
      <c r="E34" s="83"/>
      <c r="F34" s="85"/>
      <c r="G34" s="83"/>
      <c r="H34" s="83"/>
      <c r="I34" s="83"/>
      <c r="J34" s="80"/>
      <c r="K34" s="76"/>
      <c r="L34" s="77"/>
      <c r="M34" s="76"/>
    </row>
    <row r="35" spans="1:13" s="78" customFormat="1" ht="12" customHeight="1">
      <c r="A35" s="82"/>
      <c r="B35" s="84" t="s">
        <v>78</v>
      </c>
      <c r="C35" s="81">
        <v>16</v>
      </c>
      <c r="D35" s="82" t="s">
        <v>35</v>
      </c>
      <c r="E35" s="83"/>
      <c r="F35" s="85"/>
      <c r="G35" s="83"/>
      <c r="H35" s="83"/>
      <c r="I35" s="83"/>
      <c r="J35" s="80"/>
      <c r="K35" s="76"/>
      <c r="L35" s="77"/>
      <c r="M35" s="76"/>
    </row>
    <row r="36" spans="1:13" s="78" customFormat="1" ht="12" customHeight="1">
      <c r="A36" s="82"/>
      <c r="B36" s="84" t="s">
        <v>77</v>
      </c>
      <c r="C36" s="81">
        <v>5</v>
      </c>
      <c r="D36" s="82" t="s">
        <v>35</v>
      </c>
      <c r="E36" s="83"/>
      <c r="F36" s="85"/>
      <c r="G36" s="83"/>
      <c r="H36" s="83"/>
      <c r="I36" s="83"/>
      <c r="J36" s="80"/>
      <c r="K36" s="76"/>
      <c r="L36" s="77"/>
      <c r="M36" s="76"/>
    </row>
    <row r="37" spans="1:13" s="78" customFormat="1" ht="12" customHeight="1">
      <c r="A37" s="82"/>
      <c r="B37" s="84" t="s">
        <v>79</v>
      </c>
      <c r="C37" s="81">
        <v>16</v>
      </c>
      <c r="D37" s="82" t="s">
        <v>35</v>
      </c>
      <c r="E37" s="83"/>
      <c r="F37" s="85"/>
      <c r="G37" s="83"/>
      <c r="H37" s="83"/>
      <c r="I37" s="83"/>
      <c r="J37" s="80"/>
      <c r="K37" s="76"/>
      <c r="L37" s="77"/>
      <c r="M37" s="76"/>
    </row>
    <row r="38" spans="1:13" s="78" customFormat="1" ht="12" customHeight="1">
      <c r="A38" s="82"/>
      <c r="B38" s="84"/>
      <c r="C38" s="81"/>
      <c r="D38" s="82"/>
      <c r="E38" s="83"/>
      <c r="F38" s="83"/>
      <c r="G38" s="83"/>
      <c r="H38" s="83"/>
      <c r="I38" s="83"/>
      <c r="J38" s="80"/>
      <c r="K38" s="76"/>
      <c r="L38" s="77"/>
      <c r="M38" s="76"/>
    </row>
    <row r="39" spans="1:13" s="78" customFormat="1" ht="12" customHeight="1">
      <c r="A39" s="79">
        <v>1.4</v>
      </c>
      <c r="B39" s="84" t="s">
        <v>80</v>
      </c>
      <c r="C39" s="81"/>
      <c r="D39" s="82"/>
      <c r="E39" s="83"/>
      <c r="F39" s="83"/>
      <c r="G39" s="83"/>
      <c r="H39" s="83"/>
      <c r="I39" s="83"/>
      <c r="J39" s="80"/>
      <c r="K39" s="76"/>
      <c r="L39" s="77"/>
      <c r="M39" s="76"/>
    </row>
    <row r="40" spans="1:13" s="78" customFormat="1" ht="12" customHeight="1">
      <c r="A40" s="82"/>
      <c r="B40" s="84" t="s">
        <v>81</v>
      </c>
      <c r="C40" s="81">
        <v>2</v>
      </c>
      <c r="D40" s="82" t="s">
        <v>49</v>
      </c>
      <c r="E40" s="83"/>
      <c r="F40" s="85"/>
      <c r="G40" s="83"/>
      <c r="H40" s="83"/>
      <c r="I40" s="83"/>
      <c r="J40" s="80"/>
      <c r="K40" s="76"/>
      <c r="L40" s="77"/>
      <c r="M40" s="76"/>
    </row>
    <row r="41" spans="1:13" s="78" customFormat="1" ht="12" customHeight="1">
      <c r="A41" s="82"/>
      <c r="B41" s="84" t="s">
        <v>82</v>
      </c>
      <c r="C41" s="81">
        <v>3</v>
      </c>
      <c r="D41" s="82" t="s">
        <v>49</v>
      </c>
      <c r="E41" s="83"/>
      <c r="F41" s="85"/>
      <c r="G41" s="83"/>
      <c r="H41" s="83"/>
      <c r="I41" s="83"/>
      <c r="J41" s="80"/>
      <c r="K41" s="76"/>
      <c r="L41" s="77"/>
      <c r="M41" s="76"/>
    </row>
    <row r="42" spans="1:13" s="78" customFormat="1" ht="12" customHeight="1">
      <c r="A42" s="82"/>
      <c r="B42" s="84" t="s">
        <v>83</v>
      </c>
      <c r="C42" s="81">
        <v>11</v>
      </c>
      <c r="D42" s="82" t="s">
        <v>49</v>
      </c>
      <c r="E42" s="83"/>
      <c r="F42" s="85"/>
      <c r="G42" s="83"/>
      <c r="H42" s="83"/>
      <c r="I42" s="83"/>
      <c r="J42" s="80"/>
      <c r="K42" s="76"/>
      <c r="L42" s="77"/>
      <c r="M42" s="76"/>
    </row>
    <row r="43" spans="1:13" s="78" customFormat="1" ht="12" customHeight="1">
      <c r="A43" s="82"/>
      <c r="B43" s="84" t="s">
        <v>84</v>
      </c>
      <c r="C43" s="81">
        <v>2</v>
      </c>
      <c r="D43" s="82" t="s">
        <v>49</v>
      </c>
      <c r="E43" s="83"/>
      <c r="F43" s="85"/>
      <c r="G43" s="83"/>
      <c r="H43" s="83"/>
      <c r="I43" s="83"/>
      <c r="J43" s="80"/>
      <c r="K43" s="76"/>
      <c r="L43" s="77"/>
      <c r="M43" s="76"/>
    </row>
    <row r="44" spans="1:13" s="78" customFormat="1" ht="12" customHeight="1">
      <c r="A44" s="82"/>
      <c r="B44" s="84" t="s">
        <v>85</v>
      </c>
      <c r="C44" s="81">
        <v>2</v>
      </c>
      <c r="D44" s="82" t="s">
        <v>49</v>
      </c>
      <c r="E44" s="83"/>
      <c r="F44" s="85"/>
      <c r="G44" s="83"/>
      <c r="H44" s="83"/>
      <c r="I44" s="83"/>
      <c r="J44" s="80"/>
      <c r="K44" s="76"/>
      <c r="L44" s="77"/>
      <c r="M44" s="76"/>
    </row>
    <row r="45" spans="1:13" s="78" customFormat="1" ht="12" customHeight="1">
      <c r="A45" s="82"/>
      <c r="B45" s="84"/>
      <c r="C45" s="81"/>
      <c r="D45" s="82"/>
      <c r="E45" s="83"/>
      <c r="F45" s="83"/>
      <c r="G45" s="83"/>
      <c r="H45" s="83"/>
      <c r="I45" s="83"/>
      <c r="J45" s="80"/>
      <c r="K45" s="76"/>
      <c r="L45" s="77"/>
      <c r="M45" s="76"/>
    </row>
    <row r="46" spans="1:13" s="78" customFormat="1" ht="12" customHeight="1">
      <c r="A46" s="79">
        <v>1.5</v>
      </c>
      <c r="B46" s="84" t="s">
        <v>52</v>
      </c>
      <c r="C46" s="81"/>
      <c r="D46" s="82"/>
      <c r="E46" s="83"/>
      <c r="F46" s="83"/>
      <c r="G46" s="83"/>
      <c r="H46" s="83"/>
      <c r="I46" s="83"/>
      <c r="J46" s="80"/>
      <c r="K46" s="76"/>
      <c r="L46" s="77"/>
      <c r="M46" s="76"/>
    </row>
    <row r="47" spans="1:13" s="78" customFormat="1" ht="12" customHeight="1">
      <c r="A47" s="82"/>
      <c r="B47" s="84" t="s">
        <v>86</v>
      </c>
      <c r="C47" s="81"/>
      <c r="D47" s="82"/>
      <c r="E47" s="92"/>
      <c r="F47" s="92"/>
      <c r="G47" s="83"/>
      <c r="H47" s="83"/>
      <c r="I47" s="83"/>
      <c r="J47" s="80"/>
      <c r="K47" s="76"/>
      <c r="L47" s="77"/>
      <c r="M47" s="76"/>
    </row>
    <row r="48" spans="1:13" s="78" customFormat="1" ht="12" customHeight="1">
      <c r="A48" s="82"/>
      <c r="B48" s="84" t="s">
        <v>87</v>
      </c>
      <c r="C48" s="81"/>
      <c r="D48" s="82"/>
      <c r="E48" s="92"/>
      <c r="F48" s="92"/>
      <c r="G48" s="83"/>
      <c r="H48" s="83"/>
      <c r="I48" s="83"/>
      <c r="J48" s="80"/>
      <c r="K48" s="76"/>
      <c r="L48" s="77"/>
      <c r="M48" s="76"/>
    </row>
    <row r="49" spans="1:13" s="78" customFormat="1" ht="12" customHeight="1">
      <c r="A49" s="82"/>
      <c r="B49" s="84" t="s">
        <v>136</v>
      </c>
      <c r="C49" s="81">
        <v>8</v>
      </c>
      <c r="D49" s="82" t="s">
        <v>37</v>
      </c>
      <c r="E49" s="92"/>
      <c r="F49" s="92"/>
      <c r="G49" s="83"/>
      <c r="H49" s="83"/>
      <c r="I49" s="83"/>
      <c r="J49" s="80"/>
      <c r="K49" s="76"/>
      <c r="L49" s="77"/>
      <c r="M49" s="76"/>
    </row>
    <row r="50" spans="1:13" s="132" customFormat="1" ht="12" customHeight="1">
      <c r="A50" s="135"/>
      <c r="B50" s="136" t="s">
        <v>134</v>
      </c>
      <c r="C50" s="137">
        <v>3</v>
      </c>
      <c r="D50" s="135" t="s">
        <v>37</v>
      </c>
      <c r="E50" s="134"/>
      <c r="F50" s="134"/>
      <c r="G50" s="133"/>
      <c r="H50" s="133"/>
      <c r="I50" s="133"/>
      <c r="J50" s="138"/>
      <c r="K50" s="130"/>
      <c r="L50" s="131"/>
      <c r="M50" s="130"/>
    </row>
    <row r="51" spans="1:13" s="78" customFormat="1" ht="12" customHeight="1">
      <c r="A51" s="82"/>
      <c r="B51" s="84"/>
      <c r="C51" s="81"/>
      <c r="D51" s="82"/>
      <c r="E51" s="83"/>
      <c r="F51" s="83"/>
      <c r="G51" s="83"/>
      <c r="H51" s="83"/>
      <c r="I51" s="83"/>
      <c r="J51" s="80"/>
      <c r="K51" s="76"/>
      <c r="L51" s="77"/>
      <c r="M51" s="76"/>
    </row>
    <row r="52" spans="1:13" s="78" customFormat="1" ht="12" customHeight="1">
      <c r="A52" s="79">
        <v>1.6</v>
      </c>
      <c r="B52" s="84" t="s">
        <v>89</v>
      </c>
      <c r="C52" s="81"/>
      <c r="D52" s="82"/>
      <c r="E52" s="83"/>
      <c r="F52" s="83"/>
      <c r="G52" s="83"/>
      <c r="H52" s="83"/>
      <c r="I52" s="83"/>
      <c r="J52" s="80"/>
      <c r="K52" s="76"/>
      <c r="L52" s="77"/>
      <c r="M52" s="76"/>
    </row>
    <row r="53" spans="1:13" s="78" customFormat="1" ht="12" customHeight="1">
      <c r="A53" s="82"/>
      <c r="B53" s="84" t="s">
        <v>90</v>
      </c>
      <c r="C53" s="81">
        <v>1</v>
      </c>
      <c r="D53" s="82" t="s">
        <v>49</v>
      </c>
      <c r="E53" s="92"/>
      <c r="F53" s="92"/>
      <c r="G53" s="83"/>
      <c r="H53" s="83"/>
      <c r="I53" s="83"/>
      <c r="J53" s="80"/>
      <c r="K53" s="76"/>
      <c r="L53" s="77">
        <v>10000</v>
      </c>
      <c r="M53" s="76"/>
    </row>
    <row r="54" spans="1:13" s="78" customFormat="1" ht="12" customHeight="1">
      <c r="A54" s="82"/>
      <c r="B54" s="84" t="s">
        <v>93</v>
      </c>
      <c r="C54" s="81">
        <v>1</v>
      </c>
      <c r="D54" s="82" t="s">
        <v>38</v>
      </c>
      <c r="E54" s="92"/>
      <c r="F54" s="92"/>
      <c r="G54" s="83"/>
      <c r="H54" s="83"/>
      <c r="I54" s="83"/>
      <c r="J54" s="80"/>
      <c r="K54" s="76"/>
      <c r="L54" s="77">
        <v>2763</v>
      </c>
      <c r="M54" s="76"/>
    </row>
    <row r="55" spans="1:13" s="78" customFormat="1" ht="12" customHeight="1">
      <c r="A55" s="82"/>
      <c r="B55" s="84" t="s">
        <v>94</v>
      </c>
      <c r="C55" s="81">
        <v>9</v>
      </c>
      <c r="D55" s="82" t="s">
        <v>38</v>
      </c>
      <c r="E55" s="92"/>
      <c r="F55" s="92"/>
      <c r="G55" s="83"/>
      <c r="H55" s="83"/>
      <c r="I55" s="83"/>
      <c r="J55" s="80"/>
      <c r="K55" s="76"/>
      <c r="L55" s="77">
        <v>378</v>
      </c>
      <c r="M55" s="76"/>
    </row>
    <row r="56" spans="1:13" s="78" customFormat="1" ht="12" customHeight="1">
      <c r="A56" s="82"/>
      <c r="B56" s="84" t="s">
        <v>95</v>
      </c>
      <c r="C56" s="81">
        <v>2</v>
      </c>
      <c r="D56" s="82" t="s">
        <v>38</v>
      </c>
      <c r="E56" s="92"/>
      <c r="F56" s="92"/>
      <c r="G56" s="83"/>
      <c r="H56" s="83"/>
      <c r="I56" s="83"/>
      <c r="J56" s="80"/>
      <c r="K56" s="76"/>
      <c r="L56" s="77">
        <v>378</v>
      </c>
      <c r="M56" s="76"/>
    </row>
    <row r="57" spans="1:13" s="78" customFormat="1" ht="12" customHeight="1">
      <c r="A57" s="82"/>
      <c r="B57" s="84" t="s">
        <v>96</v>
      </c>
      <c r="C57" s="81">
        <v>8</v>
      </c>
      <c r="D57" s="82" t="s">
        <v>38</v>
      </c>
      <c r="E57" s="92"/>
      <c r="F57" s="92"/>
      <c r="G57" s="83"/>
      <c r="H57" s="83"/>
      <c r="I57" s="83"/>
      <c r="J57" s="80"/>
      <c r="K57" s="76"/>
      <c r="L57" s="77">
        <v>378</v>
      </c>
      <c r="M57" s="76"/>
    </row>
    <row r="58" spans="1:13" s="78" customFormat="1" ht="12" customHeight="1">
      <c r="A58" s="82"/>
      <c r="B58" s="84" t="s">
        <v>91</v>
      </c>
      <c r="C58" s="81">
        <v>6</v>
      </c>
      <c r="D58" s="82" t="s">
        <v>92</v>
      </c>
      <c r="E58" s="92"/>
      <c r="F58" s="92"/>
      <c r="G58" s="83"/>
      <c r="H58" s="83"/>
      <c r="I58" s="83"/>
      <c r="J58" s="80"/>
      <c r="K58" s="76"/>
      <c r="L58" s="77">
        <v>2000</v>
      </c>
      <c r="M58" s="76"/>
    </row>
    <row r="59" spans="1:13" s="78" customFormat="1" ht="12" customHeight="1">
      <c r="A59" s="82"/>
      <c r="B59" s="84" t="s">
        <v>97</v>
      </c>
      <c r="C59" s="81">
        <v>52</v>
      </c>
      <c r="D59" s="82" t="s">
        <v>92</v>
      </c>
      <c r="E59" s="92"/>
      <c r="F59" s="92"/>
      <c r="G59" s="83"/>
      <c r="H59" s="83"/>
      <c r="I59" s="83"/>
      <c r="J59" s="80"/>
      <c r="K59" s="76"/>
      <c r="L59" s="77">
        <v>1000</v>
      </c>
      <c r="M59" s="76"/>
    </row>
    <row r="60" spans="1:13" s="78" customFormat="1" ht="12" customHeight="1">
      <c r="A60" s="82"/>
      <c r="B60" s="84" t="s">
        <v>98</v>
      </c>
      <c r="C60" s="81">
        <v>50</v>
      </c>
      <c r="D60" s="82" t="s">
        <v>99</v>
      </c>
      <c r="E60" s="92"/>
      <c r="F60" s="92"/>
      <c r="G60" s="83"/>
      <c r="H60" s="83"/>
      <c r="I60" s="83"/>
      <c r="J60" s="80"/>
      <c r="K60" s="76"/>
      <c r="L60" s="77">
        <v>690</v>
      </c>
      <c r="M60" s="76"/>
    </row>
    <row r="61" spans="1:13" s="78" customFormat="1" ht="12" customHeight="1">
      <c r="A61" s="82"/>
      <c r="B61" s="84" t="s">
        <v>100</v>
      </c>
      <c r="C61" s="81">
        <v>50</v>
      </c>
      <c r="D61" s="82" t="s">
        <v>99</v>
      </c>
      <c r="E61" s="92"/>
      <c r="F61" s="92"/>
      <c r="G61" s="83"/>
      <c r="H61" s="83"/>
      <c r="I61" s="83"/>
      <c r="J61" s="80"/>
      <c r="K61" s="76"/>
      <c r="L61" s="77">
        <v>730</v>
      </c>
      <c r="M61" s="76"/>
    </row>
    <row r="62" spans="1:13" s="78" customFormat="1" ht="12" customHeight="1">
      <c r="A62" s="82"/>
      <c r="B62" s="84" t="s">
        <v>101</v>
      </c>
      <c r="C62" s="81">
        <v>50</v>
      </c>
      <c r="D62" s="82" t="s">
        <v>99</v>
      </c>
      <c r="E62" s="92"/>
      <c r="F62" s="92"/>
      <c r="G62" s="83"/>
      <c r="H62" s="83"/>
      <c r="I62" s="83"/>
      <c r="J62" s="80"/>
      <c r="K62" s="76"/>
      <c r="L62" s="77">
        <v>85</v>
      </c>
      <c r="M62" s="76"/>
    </row>
    <row r="63" spans="1:13" s="78" customFormat="1" ht="12" customHeight="1">
      <c r="A63" s="82"/>
      <c r="B63" s="84" t="s">
        <v>102</v>
      </c>
      <c r="C63" s="81">
        <v>240</v>
      </c>
      <c r="D63" s="82" t="s">
        <v>99</v>
      </c>
      <c r="E63" s="92"/>
      <c r="F63" s="92"/>
      <c r="G63" s="83"/>
      <c r="H63" s="83"/>
      <c r="I63" s="83"/>
      <c r="J63" s="80"/>
      <c r="K63" s="76"/>
      <c r="L63" s="77">
        <v>120</v>
      </c>
      <c r="M63" s="76"/>
    </row>
    <row r="64" spans="1:13" s="78" customFormat="1" ht="12" customHeight="1">
      <c r="A64" s="82"/>
      <c r="B64" s="84" t="s">
        <v>103</v>
      </c>
      <c r="C64" s="81">
        <v>300</v>
      </c>
      <c r="D64" s="82" t="s">
        <v>99</v>
      </c>
      <c r="E64" s="92"/>
      <c r="F64" s="92"/>
      <c r="G64" s="83"/>
      <c r="H64" s="83"/>
      <c r="I64" s="83"/>
      <c r="J64" s="80"/>
      <c r="K64" s="76"/>
      <c r="L64" s="77">
        <v>26</v>
      </c>
      <c r="M64" s="76"/>
    </row>
    <row r="65" spans="1:13" s="78" customFormat="1" ht="12" customHeight="1">
      <c r="A65" s="82"/>
      <c r="B65" s="84" t="s">
        <v>104</v>
      </c>
      <c r="C65" s="81">
        <v>60</v>
      </c>
      <c r="D65" s="82" t="s">
        <v>99</v>
      </c>
      <c r="E65" s="92"/>
      <c r="F65" s="92"/>
      <c r="G65" s="83"/>
      <c r="H65" s="83"/>
      <c r="I65" s="83"/>
      <c r="J65" s="80"/>
      <c r="K65" s="76"/>
      <c r="L65" s="77">
        <v>92</v>
      </c>
      <c r="M65" s="76"/>
    </row>
    <row r="66" spans="1:13" s="78" customFormat="1" ht="12" customHeight="1">
      <c r="A66" s="82"/>
      <c r="B66" s="84" t="s">
        <v>105</v>
      </c>
      <c r="C66" s="81">
        <v>150</v>
      </c>
      <c r="D66" s="82" t="s">
        <v>99</v>
      </c>
      <c r="E66" s="92"/>
      <c r="F66" s="92"/>
      <c r="G66" s="83"/>
      <c r="H66" s="83"/>
      <c r="I66" s="83"/>
      <c r="J66" s="80"/>
      <c r="K66" s="76"/>
      <c r="L66" s="77">
        <v>75</v>
      </c>
      <c r="M66" s="76"/>
    </row>
    <row r="67" spans="1:13" s="78" customFormat="1" ht="12" customHeight="1">
      <c r="A67" s="82"/>
      <c r="B67" s="84" t="s">
        <v>106</v>
      </c>
      <c r="C67" s="81">
        <v>900</v>
      </c>
      <c r="D67" s="82" t="s">
        <v>99</v>
      </c>
      <c r="E67" s="92"/>
      <c r="F67" s="92"/>
      <c r="G67" s="83"/>
      <c r="H67" s="83"/>
      <c r="I67" s="83"/>
      <c r="J67" s="80"/>
      <c r="K67" s="76"/>
      <c r="L67" s="77">
        <v>12</v>
      </c>
      <c r="M67" s="76"/>
    </row>
    <row r="68" spans="1:13" s="78" customFormat="1" ht="12" customHeight="1">
      <c r="A68" s="82"/>
      <c r="B68" s="84" t="s">
        <v>107</v>
      </c>
      <c r="C68" s="81">
        <v>400</v>
      </c>
      <c r="D68" s="82" t="s">
        <v>99</v>
      </c>
      <c r="E68" s="92"/>
      <c r="F68" s="92"/>
      <c r="G68" s="83"/>
      <c r="H68" s="83"/>
      <c r="I68" s="83"/>
      <c r="J68" s="80"/>
      <c r="K68" s="76"/>
      <c r="L68" s="77">
        <v>45</v>
      </c>
      <c r="M68" s="76"/>
    </row>
    <row r="69" spans="1:13" s="78" customFormat="1" ht="12" customHeight="1">
      <c r="A69" s="82"/>
      <c r="B69" s="84" t="s">
        <v>108</v>
      </c>
      <c r="C69" s="81">
        <v>240</v>
      </c>
      <c r="D69" s="82" t="s">
        <v>99</v>
      </c>
      <c r="E69" s="92"/>
      <c r="F69" s="92"/>
      <c r="G69" s="83"/>
      <c r="H69" s="83"/>
      <c r="I69" s="83"/>
      <c r="J69" s="80"/>
      <c r="K69" s="76"/>
      <c r="L69" s="77">
        <v>65</v>
      </c>
      <c r="M69" s="76"/>
    </row>
    <row r="70" spans="1:13" s="78" customFormat="1" ht="12" customHeight="1">
      <c r="A70" s="82"/>
      <c r="B70" s="84"/>
      <c r="C70" s="81"/>
      <c r="D70" s="82"/>
      <c r="E70" s="83"/>
      <c r="F70" s="83"/>
      <c r="G70" s="83"/>
      <c r="H70" s="83"/>
      <c r="I70" s="83"/>
      <c r="J70" s="80"/>
      <c r="K70" s="76"/>
      <c r="L70" s="77"/>
      <c r="M70" s="76"/>
    </row>
    <row r="71" spans="1:13" s="78" customFormat="1" ht="12" customHeight="1">
      <c r="A71" s="79">
        <v>1.7</v>
      </c>
      <c r="B71" s="84" t="s">
        <v>109</v>
      </c>
      <c r="C71" s="81">
        <v>7</v>
      </c>
      <c r="D71" s="82" t="s">
        <v>49</v>
      </c>
      <c r="E71" s="133"/>
      <c r="F71" s="134"/>
      <c r="G71" s="83"/>
      <c r="H71" s="83"/>
      <c r="I71" s="83"/>
      <c r="J71" s="80"/>
      <c r="K71" s="76"/>
      <c r="L71" s="77"/>
      <c r="M71" s="76"/>
    </row>
    <row r="72" spans="1:13" s="78" customFormat="1" ht="12" customHeight="1">
      <c r="A72" s="82"/>
      <c r="B72" s="84"/>
      <c r="C72" s="81"/>
      <c r="D72" s="82"/>
      <c r="E72" s="133"/>
      <c r="F72" s="133"/>
      <c r="G72" s="83"/>
      <c r="H72" s="83"/>
      <c r="I72" s="83"/>
      <c r="J72" s="80"/>
      <c r="K72" s="76"/>
      <c r="L72" s="77"/>
      <c r="M72" s="76"/>
    </row>
    <row r="73" spans="1:13" s="78" customFormat="1" ht="12" customHeight="1">
      <c r="A73" s="79">
        <v>1.8</v>
      </c>
      <c r="B73" s="84" t="s">
        <v>111</v>
      </c>
      <c r="C73" s="81">
        <v>4</v>
      </c>
      <c r="D73" s="82" t="s">
        <v>49</v>
      </c>
      <c r="E73" s="133"/>
      <c r="F73" s="134"/>
      <c r="G73" s="83"/>
      <c r="H73" s="83"/>
      <c r="I73" s="83"/>
      <c r="J73" s="80"/>
      <c r="K73" s="76"/>
      <c r="L73" s="77"/>
      <c r="M73" s="76"/>
    </row>
    <row r="74" spans="1:13" s="78" customFormat="1" ht="12" customHeight="1">
      <c r="A74" s="82"/>
      <c r="B74" s="84"/>
      <c r="C74" s="81"/>
      <c r="D74" s="82"/>
      <c r="E74" s="133"/>
      <c r="F74" s="133"/>
      <c r="G74" s="83"/>
      <c r="H74" s="83"/>
      <c r="I74" s="83"/>
      <c r="J74" s="80"/>
      <c r="K74" s="76"/>
      <c r="L74" s="77"/>
      <c r="M74" s="76"/>
    </row>
    <row r="75" spans="1:13" s="78" customFormat="1" ht="12" customHeight="1">
      <c r="A75" s="79">
        <v>1.9</v>
      </c>
      <c r="B75" s="84" t="s">
        <v>112</v>
      </c>
      <c r="C75" s="81">
        <v>3</v>
      </c>
      <c r="D75" s="82" t="s">
        <v>49</v>
      </c>
      <c r="E75" s="133"/>
      <c r="F75" s="134"/>
      <c r="G75" s="83"/>
      <c r="H75" s="83"/>
      <c r="I75" s="83"/>
      <c r="J75" s="80"/>
      <c r="K75" s="76"/>
      <c r="L75" s="77"/>
      <c r="M75" s="76"/>
    </row>
    <row r="76" spans="1:13" s="78" customFormat="1" ht="12" customHeight="1">
      <c r="A76" s="82"/>
      <c r="B76" s="84"/>
      <c r="C76" s="81"/>
      <c r="D76" s="82"/>
      <c r="E76" s="133"/>
      <c r="F76" s="133"/>
      <c r="G76" s="83"/>
      <c r="H76" s="83"/>
      <c r="I76" s="83"/>
      <c r="J76" s="80"/>
      <c r="K76" s="76"/>
      <c r="L76" s="77"/>
      <c r="M76" s="76"/>
    </row>
    <row r="77" spans="1:13" s="78" customFormat="1" ht="12" customHeight="1">
      <c r="A77" s="116">
        <v>1.1000000000000001</v>
      </c>
      <c r="B77" s="84" t="s">
        <v>113</v>
      </c>
      <c r="C77" s="81">
        <v>5</v>
      </c>
      <c r="D77" s="82" t="s">
        <v>49</v>
      </c>
      <c r="E77" s="133"/>
      <c r="F77" s="134"/>
      <c r="G77" s="83"/>
      <c r="H77" s="83"/>
      <c r="I77" s="83"/>
      <c r="J77" s="80"/>
      <c r="K77" s="76"/>
      <c r="L77" s="77"/>
      <c r="M77" s="76"/>
    </row>
    <row r="78" spans="1:13" s="78" customFormat="1" ht="12" customHeight="1">
      <c r="A78" s="82"/>
      <c r="B78" s="84"/>
      <c r="C78" s="81"/>
      <c r="D78" s="82"/>
      <c r="E78" s="133"/>
      <c r="F78" s="133"/>
      <c r="G78" s="83"/>
      <c r="H78" s="83"/>
      <c r="I78" s="83"/>
      <c r="J78" s="80"/>
      <c r="K78" s="76"/>
      <c r="L78" s="77"/>
      <c r="M78" s="76"/>
    </row>
    <row r="79" spans="1:13" s="78" customFormat="1" ht="12" customHeight="1">
      <c r="A79" s="79">
        <v>1.1100000000000001</v>
      </c>
      <c r="B79" s="84" t="s">
        <v>114</v>
      </c>
      <c r="C79" s="81">
        <v>2</v>
      </c>
      <c r="D79" s="82" t="s">
        <v>49</v>
      </c>
      <c r="E79" s="133"/>
      <c r="F79" s="134"/>
      <c r="G79" s="83"/>
      <c r="H79" s="83"/>
      <c r="I79" s="83"/>
      <c r="J79" s="80"/>
      <c r="K79" s="76"/>
      <c r="L79" s="77"/>
      <c r="M79" s="76"/>
    </row>
    <row r="80" spans="1:13" s="78" customFormat="1" ht="12" customHeight="1">
      <c r="A80" s="82"/>
      <c r="B80" s="84"/>
      <c r="C80" s="81"/>
      <c r="D80" s="82"/>
      <c r="E80" s="133"/>
      <c r="F80" s="133"/>
      <c r="G80" s="83"/>
      <c r="H80" s="83"/>
      <c r="I80" s="83"/>
      <c r="J80" s="80"/>
      <c r="K80" s="76"/>
      <c r="L80" s="77"/>
      <c r="M80" s="76"/>
    </row>
    <row r="81" spans="1:13" s="78" customFormat="1" ht="12" customHeight="1">
      <c r="A81" s="79">
        <v>1.1200000000000001</v>
      </c>
      <c r="B81" s="84" t="s">
        <v>115</v>
      </c>
      <c r="C81" s="81">
        <v>4</v>
      </c>
      <c r="D81" s="82" t="s">
        <v>55</v>
      </c>
      <c r="E81" s="133"/>
      <c r="F81" s="134"/>
      <c r="G81" s="83"/>
      <c r="H81" s="83"/>
      <c r="I81" s="83"/>
      <c r="J81" s="80"/>
      <c r="K81" s="76"/>
      <c r="L81" s="77"/>
      <c r="M81" s="76"/>
    </row>
    <row r="82" spans="1:13" s="78" customFormat="1" ht="12" customHeight="1">
      <c r="A82" s="82"/>
      <c r="B82" s="84"/>
      <c r="C82" s="81"/>
      <c r="D82" s="82"/>
      <c r="E82" s="133"/>
      <c r="F82" s="133"/>
      <c r="G82" s="83"/>
      <c r="H82" s="83"/>
      <c r="I82" s="83"/>
      <c r="J82" s="80"/>
      <c r="K82" s="76"/>
      <c r="L82" s="77"/>
      <c r="M82" s="76"/>
    </row>
    <row r="83" spans="1:13" s="78" customFormat="1" ht="12" customHeight="1">
      <c r="A83" s="79">
        <v>1.1299999999999999</v>
      </c>
      <c r="B83" s="84" t="s">
        <v>116</v>
      </c>
      <c r="C83" s="81">
        <v>22</v>
      </c>
      <c r="D83" s="82" t="s">
        <v>55</v>
      </c>
      <c r="E83" s="133"/>
      <c r="F83" s="134"/>
      <c r="G83" s="83"/>
      <c r="H83" s="83"/>
      <c r="I83" s="83"/>
      <c r="J83" s="80"/>
      <c r="K83" s="76"/>
      <c r="L83" s="77"/>
      <c r="M83" s="76"/>
    </row>
    <row r="84" spans="1:13" s="78" customFormat="1" ht="12" customHeight="1">
      <c r="A84" s="82"/>
      <c r="B84" s="84"/>
      <c r="C84" s="81"/>
      <c r="D84" s="82"/>
      <c r="E84" s="133"/>
      <c r="F84" s="133"/>
      <c r="G84" s="83"/>
      <c r="H84" s="83"/>
      <c r="I84" s="83"/>
      <c r="J84" s="80"/>
      <c r="K84" s="76"/>
      <c r="L84" s="77"/>
      <c r="M84" s="76"/>
    </row>
    <row r="85" spans="1:13" s="78" customFormat="1" ht="12" customHeight="1">
      <c r="A85" s="79">
        <v>1.1399999999999999</v>
      </c>
      <c r="B85" s="84" t="s">
        <v>117</v>
      </c>
      <c r="C85" s="81">
        <v>6</v>
      </c>
      <c r="D85" s="82" t="s">
        <v>55</v>
      </c>
      <c r="E85" s="133"/>
      <c r="F85" s="134"/>
      <c r="G85" s="83"/>
      <c r="H85" s="83"/>
      <c r="I85" s="83"/>
      <c r="J85" s="80"/>
      <c r="K85" s="76"/>
      <c r="L85" s="77"/>
      <c r="M85" s="76"/>
    </row>
    <row r="86" spans="1:13" s="78" customFormat="1" ht="12" customHeight="1">
      <c r="A86" s="82"/>
      <c r="B86" s="84"/>
      <c r="C86" s="81"/>
      <c r="D86" s="82"/>
      <c r="E86" s="133"/>
      <c r="F86" s="133"/>
      <c r="G86" s="83"/>
      <c r="H86" s="83"/>
      <c r="I86" s="83"/>
      <c r="J86" s="80"/>
      <c r="K86" s="76"/>
      <c r="L86" s="77"/>
      <c r="M86" s="76"/>
    </row>
    <row r="87" spans="1:13" s="78" customFormat="1" ht="12" customHeight="1">
      <c r="A87" s="79">
        <v>1.1499999999999999</v>
      </c>
      <c r="B87" s="84" t="s">
        <v>118</v>
      </c>
      <c r="C87" s="81">
        <v>1</v>
      </c>
      <c r="D87" s="82" t="s">
        <v>49</v>
      </c>
      <c r="E87" s="133"/>
      <c r="F87" s="134"/>
      <c r="G87" s="83"/>
      <c r="H87" s="83"/>
      <c r="I87" s="83"/>
      <c r="J87" s="80"/>
      <c r="K87" s="76"/>
      <c r="L87" s="77"/>
      <c r="M87" s="76"/>
    </row>
    <row r="88" spans="1:13" s="78" customFormat="1" ht="12" customHeight="1">
      <c r="A88" s="82"/>
      <c r="B88" s="84"/>
      <c r="C88" s="81"/>
      <c r="D88" s="82"/>
      <c r="E88" s="133"/>
      <c r="F88" s="133"/>
      <c r="G88" s="83"/>
      <c r="H88" s="83"/>
      <c r="I88" s="83"/>
      <c r="J88" s="80"/>
      <c r="K88" s="76"/>
      <c r="L88" s="77"/>
      <c r="M88" s="76"/>
    </row>
    <row r="89" spans="1:13" s="78" customFormat="1" ht="12" customHeight="1">
      <c r="A89" s="79">
        <v>1.1599999999999999</v>
      </c>
      <c r="B89" s="84" t="s">
        <v>119</v>
      </c>
      <c r="C89" s="81">
        <v>2</v>
      </c>
      <c r="D89" s="82" t="s">
        <v>49</v>
      </c>
      <c r="E89" s="133"/>
      <c r="F89" s="134"/>
      <c r="G89" s="83"/>
      <c r="H89" s="83"/>
      <c r="I89" s="83"/>
      <c r="J89" s="80"/>
      <c r="K89" s="76"/>
      <c r="L89" s="77"/>
      <c r="M89" s="76"/>
    </row>
    <row r="90" spans="1:13" s="78" customFormat="1" ht="12" customHeight="1">
      <c r="A90" s="79"/>
      <c r="B90" s="84"/>
      <c r="C90" s="81"/>
      <c r="D90" s="82"/>
      <c r="E90" s="83"/>
      <c r="F90" s="92"/>
      <c r="G90" s="83"/>
      <c r="H90" s="83"/>
      <c r="I90" s="83"/>
      <c r="J90" s="80"/>
      <c r="K90" s="76"/>
      <c r="L90" s="77"/>
      <c r="M90" s="76"/>
    </row>
    <row r="91" spans="1:13" s="78" customFormat="1" ht="12" customHeight="1">
      <c r="A91" s="79">
        <v>1.17</v>
      </c>
      <c r="B91" s="84" t="s">
        <v>120</v>
      </c>
      <c r="C91" s="81">
        <v>2</v>
      </c>
      <c r="D91" s="82" t="s">
        <v>49</v>
      </c>
      <c r="E91" s="83"/>
      <c r="F91" s="92"/>
      <c r="G91" s="83"/>
      <c r="H91" s="83"/>
      <c r="I91" s="83"/>
      <c r="J91" s="80"/>
      <c r="K91" s="76"/>
      <c r="L91" s="77"/>
      <c r="M91" s="76"/>
    </row>
    <row r="92" spans="1:13" s="78" customFormat="1" ht="12" customHeight="1">
      <c r="A92" s="79"/>
      <c r="B92" s="84"/>
      <c r="C92" s="81"/>
      <c r="D92" s="82"/>
      <c r="E92" s="83"/>
      <c r="F92" s="92"/>
      <c r="G92" s="83"/>
      <c r="H92" s="83"/>
      <c r="I92" s="83"/>
      <c r="J92" s="80"/>
      <c r="K92" s="76"/>
      <c r="L92" s="77"/>
      <c r="M92" s="76"/>
    </row>
    <row r="93" spans="1:13" s="78" customFormat="1" ht="12" customHeight="1">
      <c r="A93" s="82"/>
      <c r="B93" s="91"/>
      <c r="C93" s="81"/>
      <c r="D93" s="82"/>
      <c r="E93" s="83"/>
      <c r="F93" s="83"/>
      <c r="G93" s="83"/>
      <c r="H93" s="83"/>
      <c r="I93" s="83"/>
      <c r="J93" s="80"/>
      <c r="K93" s="76"/>
      <c r="L93" s="77"/>
      <c r="M93" s="76"/>
    </row>
    <row r="94" spans="1:13" s="78" customFormat="1" ht="12" customHeight="1">
      <c r="A94" s="96"/>
      <c r="B94" s="97" t="s">
        <v>36</v>
      </c>
      <c r="C94" s="98"/>
      <c r="D94" s="99"/>
      <c r="E94" s="100"/>
      <c r="F94" s="100"/>
      <c r="G94" s="100"/>
      <c r="H94" s="100"/>
      <c r="I94" s="100"/>
      <c r="J94" s="101"/>
      <c r="K94" s="76"/>
      <c r="L94" s="77"/>
      <c r="M94" s="76"/>
    </row>
    <row r="95" spans="1:13" s="15" customFormat="1" ht="15">
      <c r="A95" s="155" t="s">
        <v>45</v>
      </c>
      <c r="B95" s="155"/>
      <c r="C95" s="155"/>
      <c r="D95" s="155"/>
      <c r="E95" s="155"/>
      <c r="F95" s="155"/>
      <c r="G95" s="155"/>
      <c r="H95" s="155"/>
      <c r="I95" s="155"/>
      <c r="J95" s="155"/>
    </row>
    <row r="96" spans="1:13" s="15" customFormat="1" ht="15">
      <c r="A96" s="156" t="s">
        <v>0</v>
      </c>
      <c r="B96" s="156"/>
      <c r="C96" s="156"/>
      <c r="D96" s="156"/>
      <c r="E96" s="156"/>
      <c r="F96" s="156"/>
      <c r="G96" s="156"/>
      <c r="H96" s="156"/>
      <c r="I96" s="156"/>
      <c r="J96" s="156"/>
    </row>
    <row r="97" spans="1:13" s="15" customFormat="1" ht="15">
      <c r="A97" s="65" t="s">
        <v>41</v>
      </c>
      <c r="B97" s="65"/>
      <c r="C97" s="66"/>
      <c r="D97" s="66"/>
      <c r="E97" s="66"/>
      <c r="F97" s="66"/>
      <c r="G97" s="66"/>
      <c r="H97" s="66"/>
      <c r="I97" s="66"/>
      <c r="J97" s="66"/>
    </row>
    <row r="98" spans="1:13" s="15" customFormat="1" ht="15">
      <c r="A98" s="144" t="s">
        <v>139</v>
      </c>
      <c r="B98" s="145"/>
      <c r="C98" s="145"/>
      <c r="D98" s="145"/>
      <c r="E98" s="145"/>
      <c r="F98" s="145"/>
      <c r="G98" s="145"/>
      <c r="H98" s="145"/>
      <c r="I98" s="145"/>
      <c r="J98" s="67"/>
    </row>
    <row r="99" spans="1:13" s="15" customFormat="1" ht="15">
      <c r="A99" s="68" t="s">
        <v>28</v>
      </c>
      <c r="B99" s="69"/>
      <c r="C99" s="66"/>
      <c r="D99" s="67"/>
      <c r="E99" s="70" t="s">
        <v>11</v>
      </c>
      <c r="F99" s="70"/>
      <c r="G99" s="70"/>
      <c r="H99" s="70"/>
      <c r="I99" s="70"/>
      <c r="J99" s="67"/>
    </row>
    <row r="100" spans="1:13" s="15" customFormat="1" ht="15">
      <c r="A100" s="68" t="s">
        <v>50</v>
      </c>
      <c r="B100" s="69"/>
      <c r="C100" s="67"/>
      <c r="D100" s="67"/>
      <c r="E100" s="70"/>
      <c r="F100" s="70"/>
      <c r="G100" s="70"/>
      <c r="H100" s="70"/>
      <c r="I100" s="70"/>
      <c r="J100" s="67"/>
    </row>
    <row r="101" spans="1:13" s="15" customFormat="1" ht="15">
      <c r="A101" s="145" t="s">
        <v>51</v>
      </c>
      <c r="B101" s="145"/>
      <c r="C101" s="145"/>
      <c r="D101" s="145"/>
      <c r="E101" s="145"/>
      <c r="F101" s="145"/>
      <c r="G101" s="145"/>
      <c r="H101" s="145"/>
      <c r="I101" s="145"/>
      <c r="J101" s="145"/>
    </row>
    <row r="102" spans="1:13" s="15" customFormat="1" ht="15.75" thickBot="1">
      <c r="A102" s="147" t="s">
        <v>1</v>
      </c>
      <c r="B102" s="147"/>
      <c r="C102" s="147"/>
      <c r="D102" s="147"/>
      <c r="E102" s="147"/>
      <c r="F102" s="147"/>
      <c r="G102" s="147"/>
      <c r="H102" s="147"/>
      <c r="I102" s="147"/>
      <c r="J102" s="147"/>
    </row>
    <row r="103" spans="1:13" s="15" customFormat="1" ht="15.75" thickTop="1">
      <c r="A103" s="148" t="s">
        <v>2</v>
      </c>
      <c r="B103" s="148" t="s">
        <v>3</v>
      </c>
      <c r="C103" s="150" t="s">
        <v>4</v>
      </c>
      <c r="D103" s="148" t="s">
        <v>5</v>
      </c>
      <c r="E103" s="152" t="s">
        <v>6</v>
      </c>
      <c r="F103" s="152"/>
      <c r="G103" s="152" t="s">
        <v>9</v>
      </c>
      <c r="H103" s="152"/>
      <c r="I103" s="153" t="s">
        <v>33</v>
      </c>
      <c r="J103" s="148" t="s">
        <v>10</v>
      </c>
    </row>
    <row r="104" spans="1:13" s="15" customFormat="1" ht="15.75" thickBot="1">
      <c r="A104" s="149"/>
      <c r="B104" s="149"/>
      <c r="C104" s="151"/>
      <c r="D104" s="149"/>
      <c r="E104" s="71" t="s">
        <v>7</v>
      </c>
      <c r="F104" s="71" t="s">
        <v>8</v>
      </c>
      <c r="G104" s="71" t="s">
        <v>7</v>
      </c>
      <c r="H104" s="71" t="s">
        <v>8</v>
      </c>
      <c r="I104" s="154"/>
      <c r="J104" s="149"/>
    </row>
    <row r="105" spans="1:13" s="78" customFormat="1" ht="12" customHeight="1" thickTop="1">
      <c r="A105" s="88">
        <v>2</v>
      </c>
      <c r="B105" s="86" t="s">
        <v>40</v>
      </c>
      <c r="C105" s="87"/>
      <c r="D105" s="88"/>
      <c r="E105" s="89"/>
      <c r="F105" s="89"/>
      <c r="G105" s="90"/>
      <c r="H105" s="90"/>
      <c r="I105" s="90"/>
      <c r="J105" s="86"/>
      <c r="K105" s="76"/>
      <c r="L105" s="77"/>
      <c r="M105" s="76"/>
    </row>
    <row r="106" spans="1:13" s="78" customFormat="1" ht="12" customHeight="1">
      <c r="A106" s="115"/>
      <c r="B106" s="86"/>
      <c r="C106" s="104"/>
      <c r="D106" s="88"/>
      <c r="E106" s="105"/>
      <c r="F106" s="102"/>
      <c r="G106" s="105"/>
      <c r="H106" s="105"/>
      <c r="I106" s="90"/>
      <c r="J106" s="91"/>
      <c r="K106" s="76"/>
      <c r="L106" s="77"/>
      <c r="M106" s="76"/>
    </row>
    <row r="107" spans="1:13" s="78" customFormat="1" ht="12" customHeight="1">
      <c r="A107" s="115">
        <v>2.1</v>
      </c>
      <c r="B107" s="86" t="s">
        <v>135</v>
      </c>
      <c r="C107" s="104">
        <v>8</v>
      </c>
      <c r="D107" s="88" t="s">
        <v>37</v>
      </c>
      <c r="E107" s="105"/>
      <c r="F107" s="102"/>
      <c r="G107" s="105"/>
      <c r="H107" s="105"/>
      <c r="I107" s="90"/>
      <c r="J107" s="91"/>
      <c r="K107" s="76"/>
      <c r="L107" s="77"/>
      <c r="M107" s="76"/>
    </row>
    <row r="108" spans="1:13" s="78" customFormat="1" ht="12" customHeight="1">
      <c r="A108" s="115"/>
      <c r="B108" s="86" t="s">
        <v>54</v>
      </c>
      <c r="C108" s="104"/>
      <c r="D108" s="88"/>
      <c r="E108" s="105"/>
      <c r="F108" s="102"/>
      <c r="G108" s="105"/>
      <c r="H108" s="105"/>
      <c r="I108" s="90"/>
      <c r="J108" s="91"/>
      <c r="K108" s="76"/>
      <c r="L108" s="77"/>
      <c r="M108" s="76"/>
    </row>
    <row r="109" spans="1:13" s="78" customFormat="1" ht="12" customHeight="1">
      <c r="A109" s="115"/>
      <c r="B109" s="86" t="s">
        <v>53</v>
      </c>
      <c r="C109" s="104"/>
      <c r="D109" s="88"/>
      <c r="E109" s="105"/>
      <c r="F109" s="102"/>
      <c r="G109" s="105"/>
      <c r="H109" s="105"/>
      <c r="I109" s="90"/>
      <c r="J109" s="91"/>
      <c r="K109" s="76"/>
      <c r="L109" s="77"/>
      <c r="M109" s="76"/>
    </row>
    <row r="110" spans="1:13" s="78" customFormat="1" ht="12" customHeight="1">
      <c r="A110" s="115"/>
      <c r="B110" s="86" t="s">
        <v>32</v>
      </c>
      <c r="C110" s="104"/>
      <c r="D110" s="88"/>
      <c r="E110" s="105"/>
      <c r="F110" s="102"/>
      <c r="G110" s="105"/>
      <c r="H110" s="105"/>
      <c r="I110" s="90"/>
      <c r="J110" s="91"/>
      <c r="K110" s="76"/>
      <c r="L110" s="77"/>
      <c r="M110" s="76"/>
    </row>
    <row r="111" spans="1:13" s="78" customFormat="1" ht="12" customHeight="1">
      <c r="A111" s="115">
        <v>2.2000000000000002</v>
      </c>
      <c r="B111" s="86" t="s">
        <v>88</v>
      </c>
      <c r="C111" s="104">
        <v>3</v>
      </c>
      <c r="D111" s="88" t="s">
        <v>37</v>
      </c>
      <c r="E111" s="105"/>
      <c r="F111" s="102"/>
      <c r="G111" s="105"/>
      <c r="H111" s="105"/>
      <c r="I111" s="90"/>
      <c r="J111" s="91"/>
      <c r="K111" s="76"/>
      <c r="L111" s="77"/>
      <c r="M111" s="76"/>
    </row>
    <row r="112" spans="1:13" s="78" customFormat="1" ht="12" customHeight="1">
      <c r="A112" s="115"/>
      <c r="B112" s="86"/>
      <c r="C112" s="104"/>
      <c r="D112" s="88"/>
      <c r="E112" s="105"/>
      <c r="F112" s="102"/>
      <c r="G112" s="105"/>
      <c r="H112" s="105"/>
      <c r="I112" s="90"/>
      <c r="J112" s="91"/>
      <c r="K112" s="76"/>
      <c r="L112" s="77"/>
      <c r="M112" s="76"/>
    </row>
    <row r="113" spans="1:13" s="78" customFormat="1" ht="12" customHeight="1">
      <c r="A113" s="115">
        <v>2.2999999999999998</v>
      </c>
      <c r="B113" s="86" t="s">
        <v>121</v>
      </c>
      <c r="C113" s="104">
        <v>7</v>
      </c>
      <c r="D113" s="88" t="s">
        <v>49</v>
      </c>
      <c r="E113" s="105"/>
      <c r="F113" s="102"/>
      <c r="G113" s="105"/>
      <c r="H113" s="105"/>
      <c r="I113" s="90"/>
      <c r="J113" s="91"/>
      <c r="K113" s="76"/>
      <c r="L113" s="77"/>
      <c r="M113" s="76"/>
    </row>
    <row r="114" spans="1:13" s="78" customFormat="1" ht="12" customHeight="1">
      <c r="A114" s="115"/>
      <c r="B114" s="86"/>
      <c r="C114" s="104"/>
      <c r="D114" s="88"/>
      <c r="E114" s="105"/>
      <c r="F114" s="102"/>
      <c r="G114" s="105"/>
      <c r="H114" s="105"/>
      <c r="I114" s="90"/>
      <c r="J114" s="91"/>
      <c r="K114" s="76"/>
      <c r="L114" s="77"/>
      <c r="M114" s="76"/>
    </row>
    <row r="115" spans="1:13" s="78" customFormat="1" ht="12" customHeight="1">
      <c r="A115" s="115">
        <v>2.4</v>
      </c>
      <c r="B115" s="86" t="s">
        <v>122</v>
      </c>
      <c r="C115" s="104">
        <v>4</v>
      </c>
      <c r="D115" s="88" t="s">
        <v>49</v>
      </c>
      <c r="E115" s="105"/>
      <c r="F115" s="102"/>
      <c r="G115" s="105"/>
      <c r="H115" s="105"/>
      <c r="I115" s="90"/>
      <c r="J115" s="91"/>
      <c r="K115" s="76"/>
      <c r="L115" s="77"/>
      <c r="M115" s="76"/>
    </row>
    <row r="116" spans="1:13" s="78" customFormat="1" ht="12" customHeight="1">
      <c r="A116" s="115"/>
      <c r="B116" s="86"/>
      <c r="C116" s="104"/>
      <c r="D116" s="88"/>
      <c r="E116" s="105"/>
      <c r="F116" s="102"/>
      <c r="G116" s="105"/>
      <c r="H116" s="105"/>
      <c r="I116" s="90"/>
      <c r="J116" s="91"/>
      <c r="K116" s="76"/>
      <c r="L116" s="77"/>
      <c r="M116" s="76"/>
    </row>
    <row r="117" spans="1:13" s="78" customFormat="1" ht="12" customHeight="1">
      <c r="A117" s="115">
        <v>2.5</v>
      </c>
      <c r="B117" s="86" t="s">
        <v>123</v>
      </c>
      <c r="C117" s="104">
        <v>3</v>
      </c>
      <c r="D117" s="88" t="s">
        <v>49</v>
      </c>
      <c r="E117" s="105"/>
      <c r="F117" s="102"/>
      <c r="G117" s="105"/>
      <c r="H117" s="105"/>
      <c r="I117" s="90"/>
      <c r="J117" s="91"/>
      <c r="K117" s="76"/>
      <c r="L117" s="77"/>
      <c r="M117" s="76"/>
    </row>
    <row r="118" spans="1:13" s="78" customFormat="1" ht="12" customHeight="1">
      <c r="A118" s="115"/>
      <c r="B118" s="86"/>
      <c r="C118" s="104"/>
      <c r="D118" s="88"/>
      <c r="E118" s="105"/>
      <c r="F118" s="102"/>
      <c r="G118" s="105"/>
      <c r="H118" s="105"/>
      <c r="I118" s="90"/>
      <c r="J118" s="91"/>
      <c r="K118" s="76"/>
      <c r="L118" s="77"/>
      <c r="M118" s="76"/>
    </row>
    <row r="119" spans="1:13" s="132" customFormat="1" ht="12" customHeight="1">
      <c r="A119" s="122">
        <v>2.6</v>
      </c>
      <c r="B119" s="123" t="s">
        <v>124</v>
      </c>
      <c r="C119" s="124">
        <v>5</v>
      </c>
      <c r="D119" s="125" t="s">
        <v>49</v>
      </c>
      <c r="E119" s="126"/>
      <c r="F119" s="127"/>
      <c r="G119" s="126"/>
      <c r="H119" s="126"/>
      <c r="I119" s="128"/>
      <c r="J119" s="129"/>
      <c r="K119" s="130"/>
      <c r="L119" s="131"/>
      <c r="M119" s="130"/>
    </row>
    <row r="120" spans="1:13" s="78" customFormat="1" ht="12" customHeight="1">
      <c r="A120" s="115"/>
      <c r="B120" s="86"/>
      <c r="C120" s="104"/>
      <c r="D120" s="88"/>
      <c r="E120" s="105"/>
      <c r="F120" s="102"/>
      <c r="G120" s="105"/>
      <c r="H120" s="105"/>
      <c r="I120" s="90"/>
      <c r="J120" s="91"/>
      <c r="K120" s="76"/>
      <c r="L120" s="77"/>
      <c r="M120" s="76"/>
    </row>
    <row r="121" spans="1:13" s="78" customFormat="1" ht="12" customHeight="1">
      <c r="A121" s="115">
        <v>2.7</v>
      </c>
      <c r="B121" s="86" t="s">
        <v>125</v>
      </c>
      <c r="C121" s="104">
        <v>2</v>
      </c>
      <c r="D121" s="88" t="s">
        <v>49</v>
      </c>
      <c r="E121" s="105"/>
      <c r="F121" s="102"/>
      <c r="G121" s="105"/>
      <c r="H121" s="105"/>
      <c r="I121" s="90"/>
      <c r="J121" s="91"/>
      <c r="K121" s="76"/>
      <c r="L121" s="77"/>
      <c r="M121" s="76"/>
    </row>
    <row r="122" spans="1:13" s="78" customFormat="1" ht="12" customHeight="1">
      <c r="A122" s="115"/>
      <c r="B122" s="86"/>
      <c r="C122" s="104"/>
      <c r="D122" s="88"/>
      <c r="E122" s="105"/>
      <c r="F122" s="102"/>
      <c r="G122" s="105"/>
      <c r="H122" s="105"/>
      <c r="I122" s="90"/>
      <c r="J122" s="91"/>
      <c r="K122" s="76"/>
      <c r="L122" s="77"/>
      <c r="M122" s="76"/>
    </row>
    <row r="123" spans="1:13" s="78" customFormat="1" ht="12" customHeight="1">
      <c r="A123" s="121">
        <v>2.8</v>
      </c>
      <c r="B123" s="86" t="s">
        <v>126</v>
      </c>
      <c r="C123" s="104">
        <v>4</v>
      </c>
      <c r="D123" s="88" t="s">
        <v>55</v>
      </c>
      <c r="E123" s="105"/>
      <c r="F123" s="102"/>
      <c r="G123" s="105"/>
      <c r="H123" s="105"/>
      <c r="I123" s="90"/>
      <c r="J123" s="91"/>
      <c r="K123" s="76"/>
      <c r="L123" s="77"/>
      <c r="M123" s="76"/>
    </row>
    <row r="124" spans="1:13" s="78" customFormat="1" ht="12" customHeight="1">
      <c r="A124" s="115"/>
      <c r="B124" s="86"/>
      <c r="C124" s="104"/>
      <c r="D124" s="88"/>
      <c r="E124" s="105"/>
      <c r="F124" s="102"/>
      <c r="G124" s="105"/>
      <c r="H124" s="105"/>
      <c r="I124" s="90"/>
      <c r="J124" s="91"/>
      <c r="K124" s="76"/>
      <c r="L124" s="77"/>
      <c r="M124" s="76"/>
    </row>
    <row r="125" spans="1:13" s="78" customFormat="1" ht="12" customHeight="1">
      <c r="A125" s="115">
        <v>2.9</v>
      </c>
      <c r="B125" s="86" t="s">
        <v>127</v>
      </c>
      <c r="C125" s="104">
        <v>22</v>
      </c>
      <c r="D125" s="88" t="s">
        <v>55</v>
      </c>
      <c r="E125" s="105"/>
      <c r="F125" s="102"/>
      <c r="G125" s="105"/>
      <c r="H125" s="105"/>
      <c r="I125" s="90"/>
      <c r="J125" s="91"/>
      <c r="K125" s="76"/>
      <c r="L125" s="77"/>
      <c r="M125" s="76"/>
    </row>
    <row r="126" spans="1:13" s="78" customFormat="1" ht="12" customHeight="1">
      <c r="A126" s="115"/>
      <c r="B126" s="86"/>
      <c r="C126" s="104"/>
      <c r="D126" s="88"/>
      <c r="E126" s="105"/>
      <c r="F126" s="102"/>
      <c r="G126" s="105"/>
      <c r="H126" s="105"/>
      <c r="I126" s="90"/>
      <c r="J126" s="91"/>
      <c r="K126" s="76"/>
      <c r="L126" s="77"/>
      <c r="M126" s="76"/>
    </row>
    <row r="127" spans="1:13" s="78" customFormat="1" ht="12" customHeight="1">
      <c r="A127" s="117">
        <v>2.1</v>
      </c>
      <c r="B127" s="86" t="s">
        <v>128</v>
      </c>
      <c r="C127" s="104">
        <v>6</v>
      </c>
      <c r="D127" s="88" t="s">
        <v>55</v>
      </c>
      <c r="E127" s="105"/>
      <c r="F127" s="102"/>
      <c r="G127" s="105"/>
      <c r="H127" s="105"/>
      <c r="I127" s="90"/>
      <c r="J127" s="91"/>
      <c r="K127" s="76"/>
      <c r="L127" s="77"/>
      <c r="M127" s="76"/>
    </row>
    <row r="128" spans="1:13" s="78" customFormat="1" ht="12" customHeight="1">
      <c r="A128" s="115"/>
      <c r="B128" s="86"/>
      <c r="C128" s="104"/>
      <c r="D128" s="88"/>
      <c r="E128" s="105"/>
      <c r="F128" s="102"/>
      <c r="G128" s="105"/>
      <c r="H128" s="105"/>
      <c r="I128" s="90"/>
      <c r="J128" s="91"/>
      <c r="K128" s="76"/>
      <c r="L128" s="77"/>
      <c r="M128" s="76"/>
    </row>
    <row r="129" spans="1:13" s="78" customFormat="1" ht="12" customHeight="1">
      <c r="A129" s="115">
        <v>2.11</v>
      </c>
      <c r="B129" s="86" t="s">
        <v>129</v>
      </c>
      <c r="C129" s="104">
        <v>1</v>
      </c>
      <c r="D129" s="88" t="s">
        <v>49</v>
      </c>
      <c r="E129" s="105"/>
      <c r="F129" s="102"/>
      <c r="G129" s="105"/>
      <c r="H129" s="105"/>
      <c r="I129" s="90"/>
      <c r="J129" s="91"/>
      <c r="K129" s="76"/>
      <c r="L129" s="77"/>
      <c r="M129" s="76"/>
    </row>
    <row r="130" spans="1:13" s="78" customFormat="1" ht="12" customHeight="1">
      <c r="A130" s="115"/>
      <c r="B130" s="86"/>
      <c r="C130" s="104"/>
      <c r="D130" s="88"/>
      <c r="E130" s="105"/>
      <c r="F130" s="102"/>
      <c r="G130" s="105"/>
      <c r="H130" s="105"/>
      <c r="I130" s="90"/>
      <c r="J130" s="91"/>
      <c r="K130" s="76"/>
      <c r="L130" s="77"/>
      <c r="M130" s="76"/>
    </row>
    <row r="131" spans="1:13" s="78" customFormat="1" ht="12" customHeight="1">
      <c r="A131" s="115">
        <v>2.12</v>
      </c>
      <c r="B131" s="86" t="s">
        <v>130</v>
      </c>
      <c r="C131" s="104">
        <v>2</v>
      </c>
      <c r="D131" s="88" t="s">
        <v>49</v>
      </c>
      <c r="E131" s="105"/>
      <c r="F131" s="102"/>
      <c r="G131" s="105"/>
      <c r="H131" s="105"/>
      <c r="I131" s="90"/>
      <c r="J131" s="91"/>
      <c r="K131" s="76"/>
      <c r="L131" s="77"/>
      <c r="M131" s="76"/>
    </row>
    <row r="132" spans="1:13" s="78" customFormat="1" ht="12" customHeight="1">
      <c r="A132" s="115"/>
      <c r="B132" s="86"/>
      <c r="C132" s="104"/>
      <c r="D132" s="88"/>
      <c r="E132" s="105"/>
      <c r="F132" s="102"/>
      <c r="G132" s="105"/>
      <c r="H132" s="105"/>
      <c r="I132" s="90"/>
      <c r="J132" s="91"/>
      <c r="K132" s="76"/>
      <c r="L132" s="77"/>
      <c r="M132" s="76"/>
    </row>
    <row r="133" spans="1:13" s="132" customFormat="1" ht="12" customHeight="1">
      <c r="A133" s="122">
        <v>2.13</v>
      </c>
      <c r="B133" s="123" t="s">
        <v>131</v>
      </c>
      <c r="C133" s="124">
        <v>10</v>
      </c>
      <c r="D133" s="125" t="s">
        <v>37</v>
      </c>
      <c r="E133" s="126"/>
      <c r="F133" s="127"/>
      <c r="G133" s="126"/>
      <c r="H133" s="126"/>
      <c r="I133" s="128"/>
      <c r="J133" s="129"/>
      <c r="K133" s="130"/>
      <c r="L133" s="131"/>
      <c r="M133" s="130"/>
    </row>
    <row r="134" spans="1:13" s="78" customFormat="1" ht="12" customHeight="1">
      <c r="A134" s="103"/>
      <c r="B134" s="91"/>
      <c r="C134" s="104"/>
      <c r="D134" s="103"/>
      <c r="E134" s="105"/>
      <c r="F134" s="105"/>
      <c r="G134" s="105"/>
      <c r="H134" s="105"/>
      <c r="I134" s="105"/>
      <c r="J134" s="91"/>
      <c r="K134" s="76"/>
      <c r="L134" s="77"/>
      <c r="M134" s="76"/>
    </row>
    <row r="135" spans="1:13" s="78" customFormat="1" ht="12" customHeight="1">
      <c r="A135" s="103"/>
      <c r="B135" s="106" t="s">
        <v>36</v>
      </c>
      <c r="C135" s="107"/>
      <c r="D135" s="108"/>
      <c r="E135" s="109"/>
      <c r="F135" s="109"/>
      <c r="G135" s="109"/>
      <c r="H135" s="109"/>
      <c r="I135" s="109"/>
      <c r="J135" s="91"/>
      <c r="K135" s="76"/>
      <c r="L135" s="77"/>
      <c r="M135" s="76"/>
    </row>
    <row r="136" spans="1:13" s="78" customFormat="1" ht="12" customHeight="1">
      <c r="A136" s="93"/>
      <c r="B136" s="94"/>
      <c r="C136" s="95"/>
      <c r="D136" s="93"/>
      <c r="E136" s="110"/>
      <c r="F136" s="110"/>
      <c r="G136" s="110"/>
      <c r="H136" s="110"/>
      <c r="I136" s="110"/>
      <c r="J136" s="94"/>
      <c r="K136" s="76"/>
      <c r="L136" s="77"/>
      <c r="M136" s="76"/>
    </row>
    <row r="137" spans="1:13" s="4" customFormat="1" ht="12.75" customHeight="1"/>
    <row r="138" spans="1:13" s="3" customFormat="1" ht="28.5" customHeight="1">
      <c r="B138" s="64"/>
      <c r="C138" s="146" t="s">
        <v>42</v>
      </c>
      <c r="D138" s="146"/>
    </row>
    <row r="139" spans="1:13" s="3" customFormat="1">
      <c r="A139" s="32"/>
      <c r="B139" s="141"/>
      <c r="C139" s="32"/>
      <c r="D139" s="32"/>
    </row>
    <row r="140" spans="1:13" s="3" customFormat="1" ht="33" customHeight="1">
      <c r="B140" s="63"/>
      <c r="C140" s="146" t="s">
        <v>43</v>
      </c>
      <c r="D140" s="146"/>
    </row>
    <row r="141" spans="1:13" s="3" customFormat="1">
      <c r="B141" s="141"/>
      <c r="C141" s="32"/>
      <c r="D141" s="32"/>
    </row>
    <row r="142" spans="1:13" s="3" customFormat="1" ht="26.25" customHeight="1">
      <c r="B142" s="63"/>
      <c r="C142" s="146" t="s">
        <v>44</v>
      </c>
      <c r="D142" s="146"/>
    </row>
    <row r="143" spans="1:13">
      <c r="A143" s="111"/>
      <c r="B143" s="112"/>
    </row>
    <row r="144" spans="1:13">
      <c r="A144" s="111"/>
      <c r="B144" s="112"/>
    </row>
    <row r="145" spans="1:2">
      <c r="A145" s="111"/>
      <c r="B145" s="112"/>
    </row>
    <row r="146" spans="1:2">
      <c r="A146" s="111"/>
      <c r="B146" s="112"/>
    </row>
    <row r="147" spans="1:2">
      <c r="A147" s="111"/>
      <c r="B147" s="112"/>
    </row>
    <row r="148" spans="1:2">
      <c r="A148" s="111"/>
      <c r="B148" s="112"/>
    </row>
    <row r="149" spans="1:2">
      <c r="A149" s="111"/>
      <c r="B149" s="112"/>
    </row>
    <row r="150" spans="1:2">
      <c r="A150" s="111"/>
      <c r="B150" s="112"/>
    </row>
    <row r="151" spans="1:2">
      <c r="A151" s="111"/>
      <c r="B151" s="112"/>
    </row>
    <row r="152" spans="1:2">
      <c r="A152" s="111"/>
      <c r="B152" s="112"/>
    </row>
    <row r="153" spans="1:2">
      <c r="A153" s="111"/>
      <c r="B153" s="112"/>
    </row>
    <row r="154" spans="1:2">
      <c r="A154" s="111"/>
      <c r="B154" s="112"/>
    </row>
    <row r="155" spans="1:2">
      <c r="A155" s="111"/>
      <c r="B155" s="112"/>
    </row>
    <row r="156" spans="1:2">
      <c r="A156" s="111"/>
      <c r="B156" s="112"/>
    </row>
    <row r="157" spans="1:2">
      <c r="A157" s="111"/>
      <c r="B157" s="112"/>
    </row>
    <row r="158" spans="1:2">
      <c r="A158" s="111"/>
      <c r="B158" s="112"/>
    </row>
    <row r="159" spans="1:2">
      <c r="A159" s="111"/>
      <c r="B159" s="112"/>
    </row>
    <row r="160" spans="1:2">
      <c r="A160" s="111"/>
      <c r="B160" s="112"/>
    </row>
    <row r="161" spans="1:2">
      <c r="A161" s="111"/>
      <c r="B161" s="112"/>
    </row>
    <row r="162" spans="1:2">
      <c r="A162" s="111"/>
      <c r="B162" s="112"/>
    </row>
    <row r="163" spans="1:2">
      <c r="A163" s="111"/>
      <c r="B163" s="112"/>
    </row>
    <row r="164" spans="1:2">
      <c r="A164" s="111"/>
      <c r="B164" s="112"/>
    </row>
    <row r="165" spans="1:2">
      <c r="A165" s="111"/>
      <c r="B165" s="112"/>
    </row>
    <row r="166" spans="1:2">
      <c r="A166" s="111"/>
      <c r="B166" s="112"/>
    </row>
    <row r="167" spans="1:2">
      <c r="A167" s="111"/>
      <c r="B167" s="112"/>
    </row>
    <row r="168" spans="1:2">
      <c r="A168" s="111"/>
      <c r="B168" s="112"/>
    </row>
    <row r="169" spans="1:2">
      <c r="A169" s="111"/>
      <c r="B169" s="112"/>
    </row>
    <row r="170" spans="1:2">
      <c r="A170" s="111"/>
      <c r="B170" s="112"/>
    </row>
    <row r="171" spans="1:2">
      <c r="A171" s="111"/>
      <c r="B171" s="112"/>
    </row>
    <row r="172" spans="1:2">
      <c r="A172" s="111"/>
      <c r="B172" s="112"/>
    </row>
    <row r="173" spans="1:2">
      <c r="A173" s="111"/>
      <c r="B173" s="112"/>
    </row>
    <row r="174" spans="1:2">
      <c r="A174" s="111"/>
      <c r="B174" s="112"/>
    </row>
    <row r="175" spans="1:2">
      <c r="A175" s="111"/>
      <c r="B175" s="112"/>
    </row>
    <row r="176" spans="1:2">
      <c r="A176" s="111"/>
      <c r="B176" s="112"/>
    </row>
    <row r="177" spans="1:2">
      <c r="A177" s="111"/>
      <c r="B177" s="112"/>
    </row>
    <row r="178" spans="1:2">
      <c r="A178" s="111"/>
      <c r="B178" s="112"/>
    </row>
    <row r="179" spans="1:2">
      <c r="A179" s="111"/>
      <c r="B179" s="112"/>
    </row>
    <row r="180" spans="1:2">
      <c r="A180" s="111"/>
      <c r="B180" s="112"/>
    </row>
    <row r="181" spans="1:2">
      <c r="A181" s="111"/>
      <c r="B181" s="112"/>
    </row>
    <row r="182" spans="1:2">
      <c r="A182" s="111"/>
      <c r="B182" s="112"/>
    </row>
    <row r="183" spans="1:2">
      <c r="A183" s="111"/>
      <c r="B183" s="112"/>
    </row>
    <row r="184" spans="1:2">
      <c r="A184" s="111"/>
      <c r="B184" s="112"/>
    </row>
    <row r="185" spans="1:2">
      <c r="A185" s="111"/>
      <c r="B185" s="112"/>
    </row>
    <row r="186" spans="1:2">
      <c r="A186" s="111"/>
      <c r="B186" s="112"/>
    </row>
    <row r="187" spans="1:2">
      <c r="A187" s="111"/>
      <c r="B187" s="112"/>
    </row>
    <row r="188" spans="1:2">
      <c r="A188" s="111"/>
      <c r="B188" s="112"/>
    </row>
    <row r="189" spans="1:2">
      <c r="A189" s="111"/>
      <c r="B189" s="112"/>
    </row>
    <row r="190" spans="1:2">
      <c r="A190" s="111"/>
      <c r="B190" s="112"/>
    </row>
    <row r="191" spans="1:2">
      <c r="A191" s="111"/>
      <c r="B191" s="112"/>
    </row>
    <row r="192" spans="1:2">
      <c r="A192" s="111"/>
      <c r="B192" s="112"/>
    </row>
    <row r="193" spans="1:2">
      <c r="A193" s="111"/>
      <c r="B193" s="112"/>
    </row>
    <row r="194" spans="1:2">
      <c r="A194" s="111"/>
      <c r="B194" s="112"/>
    </row>
    <row r="195" spans="1:2">
      <c r="A195" s="111"/>
      <c r="B195" s="112"/>
    </row>
    <row r="196" spans="1:2">
      <c r="A196" s="111"/>
      <c r="B196" s="112"/>
    </row>
    <row r="197" spans="1:2">
      <c r="A197" s="111"/>
      <c r="B197" s="112"/>
    </row>
  </sheetData>
  <mergeCells count="29">
    <mergeCell ref="A95:J95"/>
    <mergeCell ref="A96:J96"/>
    <mergeCell ref="A4:I4"/>
    <mergeCell ref="A1:J1"/>
    <mergeCell ref="A2:J2"/>
    <mergeCell ref="A8:J8"/>
    <mergeCell ref="A9:A10"/>
    <mergeCell ref="B9:B10"/>
    <mergeCell ref="C9:C10"/>
    <mergeCell ref="D9:D10"/>
    <mergeCell ref="E9:F9"/>
    <mergeCell ref="G9:H9"/>
    <mergeCell ref="I9:I10"/>
    <mergeCell ref="J9:J10"/>
    <mergeCell ref="A7:J7"/>
    <mergeCell ref="A98:I98"/>
    <mergeCell ref="C138:D138"/>
    <mergeCell ref="C140:D140"/>
    <mergeCell ref="C142:D142"/>
    <mergeCell ref="A101:J101"/>
    <mergeCell ref="A102:J102"/>
    <mergeCell ref="A103:A104"/>
    <mergeCell ref="B103:B104"/>
    <mergeCell ref="C103:C104"/>
    <mergeCell ref="D103:D104"/>
    <mergeCell ref="E103:F103"/>
    <mergeCell ref="G103:H103"/>
    <mergeCell ref="I103:I104"/>
    <mergeCell ref="J103:J104"/>
  </mergeCells>
  <printOptions horizontalCentered="1"/>
  <pageMargins left="0.11811023622047245" right="0.11811023622047245" top="0.43" bottom="0.17" header="0.11811023622047245" footer="0.16"/>
  <pageSetup paperSize="9" scale="74" orientation="landscape" r:id="rId1"/>
  <rowBreaks count="2" manualBreakCount="2">
    <brk id="51" max="9" man="1"/>
    <brk id="9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view="pageBreakPreview" topLeftCell="A10" zoomScaleNormal="106" zoomScaleSheetLayoutView="100" workbookViewId="0">
      <selection activeCell="C13" sqref="C13:E13"/>
    </sheetView>
  </sheetViews>
  <sheetFormatPr defaultColWidth="9" defaultRowHeight="20.25"/>
  <cols>
    <col min="1" max="1" width="9" style="1" customWidth="1"/>
    <col min="2" max="2" width="48.42578125" style="1" customWidth="1"/>
    <col min="3" max="6" width="18.42578125" style="1" customWidth="1"/>
    <col min="7" max="7" width="10.42578125" style="1" bestFit="1" customWidth="1"/>
    <col min="8" max="8" width="11.5703125" style="1" bestFit="1" customWidth="1"/>
    <col min="9" max="16384" width="9" style="1"/>
  </cols>
  <sheetData>
    <row r="1" spans="1:8" s="4" customFormat="1" ht="15">
      <c r="A1" s="160" t="s">
        <v>12</v>
      </c>
      <c r="B1" s="160"/>
      <c r="C1" s="160"/>
      <c r="D1" s="160"/>
      <c r="E1" s="160"/>
      <c r="F1" s="160"/>
    </row>
    <row r="2" spans="1:8" s="4" customFormat="1" ht="15">
      <c r="A2" s="161" t="s">
        <v>13</v>
      </c>
      <c r="B2" s="161"/>
      <c r="C2" s="161"/>
      <c r="D2" s="161"/>
      <c r="E2" s="161"/>
      <c r="F2" s="161"/>
    </row>
    <row r="3" spans="1:8" s="4" customFormat="1" ht="15">
      <c r="A3" s="5" t="str">
        <f>'ปร.4 (1)'!A3</f>
        <v>กลุ่มงานก่อสร้างอาคาร</v>
      </c>
      <c r="B3" s="5"/>
      <c r="C3" s="5"/>
      <c r="D3" s="5"/>
      <c r="E3" s="5"/>
      <c r="F3" s="5"/>
    </row>
    <row r="4" spans="1:8" s="4" customFormat="1" ht="15">
      <c r="A4" s="6" t="str">
        <f>'ปร.4 (1)'!A4</f>
        <v>ชื่อโครงการ/งานก่อสร้างปรับปรุงห้องปฏิบัติการเคมีสำหรับการเรียนการสอน  คณะวิศวกรรมศาสตร์ ตำบลคลองหนึ่ง  อำเภอคลองหลวง  จังหวัดปทุมธานี 1 รายการ</v>
      </c>
      <c r="B4" s="6"/>
      <c r="C4" s="6"/>
      <c r="D4" s="6"/>
      <c r="E4" s="6"/>
      <c r="F4" s="6"/>
    </row>
    <row r="5" spans="1:8" s="4" customFormat="1" ht="15">
      <c r="A5" s="6" t="s">
        <v>28</v>
      </c>
      <c r="B5" s="6"/>
      <c r="C5" s="6"/>
      <c r="D5" s="6"/>
      <c r="E5" s="6"/>
      <c r="F5" s="6"/>
    </row>
    <row r="6" spans="1:8" s="4" customFormat="1" ht="15">
      <c r="A6" s="6" t="s">
        <v>11</v>
      </c>
      <c r="B6" s="6"/>
      <c r="C6" s="6"/>
      <c r="D6" s="6"/>
      <c r="E6" s="6"/>
      <c r="F6" s="6"/>
    </row>
    <row r="7" spans="1:8" s="4" customFormat="1" ht="15">
      <c r="A7" s="38" t="s">
        <v>50</v>
      </c>
      <c r="B7" s="6"/>
      <c r="C7" s="6"/>
      <c r="D7" s="6"/>
      <c r="E7" s="6"/>
      <c r="F7" s="6"/>
    </row>
    <row r="8" spans="1:8" s="4" customFormat="1" ht="15">
      <c r="A8" s="6" t="s">
        <v>34</v>
      </c>
      <c r="B8" s="6"/>
      <c r="C8" s="6" t="s">
        <v>32</v>
      </c>
      <c r="D8" s="6"/>
      <c r="E8" s="6"/>
      <c r="F8" s="6"/>
    </row>
    <row r="9" spans="1:8" s="4" customFormat="1" ht="15">
      <c r="A9" s="158" t="s">
        <v>56</v>
      </c>
      <c r="B9" s="158"/>
      <c r="C9" s="158"/>
      <c r="D9" s="6"/>
      <c r="E9" s="6" t="s">
        <v>32</v>
      </c>
      <c r="F9" s="6"/>
    </row>
    <row r="10" spans="1:8" s="4" customFormat="1" ht="15.75" thickBot="1">
      <c r="A10" s="160" t="s">
        <v>1</v>
      </c>
      <c r="B10" s="160"/>
      <c r="C10" s="160"/>
      <c r="D10" s="160"/>
      <c r="E10" s="160"/>
      <c r="F10" s="160"/>
    </row>
    <row r="11" spans="1:8" s="15" customFormat="1" ht="45.75" customHeight="1" thickTop="1" thickBot="1">
      <c r="A11" s="12" t="s">
        <v>2</v>
      </c>
      <c r="B11" s="13" t="s">
        <v>3</v>
      </c>
      <c r="C11" s="13" t="s">
        <v>14</v>
      </c>
      <c r="D11" s="13" t="s">
        <v>15</v>
      </c>
      <c r="E11" s="13" t="s">
        <v>16</v>
      </c>
      <c r="F11" s="14" t="s">
        <v>10</v>
      </c>
    </row>
    <row r="12" spans="1:8" s="4" customFormat="1" ht="15.75" customHeight="1" thickTop="1">
      <c r="A12" s="16"/>
      <c r="B12" s="41"/>
      <c r="C12" s="39"/>
      <c r="D12" s="17"/>
      <c r="E12" s="39"/>
      <c r="F12" s="18"/>
      <c r="H12" s="8"/>
    </row>
    <row r="13" spans="1:8" s="4" customFormat="1" ht="15.75" customHeight="1">
      <c r="A13" s="50">
        <v>1</v>
      </c>
      <c r="B13" s="41" t="str">
        <f>'ปร.4 (1)'!B11</f>
        <v xml:space="preserve">หมวดค่างานปรับปรุง  </v>
      </c>
      <c r="C13" s="51"/>
      <c r="D13" s="9"/>
      <c r="E13" s="51"/>
      <c r="F13" s="52"/>
      <c r="H13" s="8"/>
    </row>
    <row r="14" spans="1:8" s="4" customFormat="1" ht="15.75" customHeight="1">
      <c r="A14" s="50"/>
      <c r="B14" s="41"/>
      <c r="C14" s="51"/>
      <c r="D14" s="10"/>
      <c r="E14" s="51"/>
      <c r="F14" s="52"/>
      <c r="H14" s="8"/>
    </row>
    <row r="15" spans="1:8" s="4" customFormat="1" ht="14.25">
      <c r="A15" s="21"/>
      <c r="B15" s="10"/>
      <c r="C15" s="48"/>
      <c r="D15" s="10"/>
      <c r="E15" s="48"/>
      <c r="F15" s="20"/>
    </row>
    <row r="16" spans="1:8" s="4" customFormat="1" ht="14.25">
      <c r="A16" s="21"/>
      <c r="B16" s="22"/>
      <c r="C16" s="10"/>
      <c r="D16" s="10"/>
      <c r="E16" s="10"/>
      <c r="F16" s="20"/>
      <c r="G16" s="8"/>
    </row>
    <row r="17" spans="1:7" s="4" customFormat="1" ht="15">
      <c r="A17" s="21"/>
      <c r="B17" s="23" t="s">
        <v>17</v>
      </c>
      <c r="C17" s="10"/>
      <c r="D17" s="10"/>
      <c r="E17" s="10"/>
      <c r="F17" s="20"/>
    </row>
    <row r="18" spans="1:7" s="4" customFormat="1" ht="14.25">
      <c r="A18" s="21"/>
      <c r="B18" s="10" t="s">
        <v>20</v>
      </c>
      <c r="C18" s="10"/>
      <c r="D18" s="10"/>
      <c r="E18" s="10"/>
      <c r="F18" s="20"/>
    </row>
    <row r="19" spans="1:7" s="4" customFormat="1" ht="14.25">
      <c r="A19" s="21"/>
      <c r="B19" s="10" t="s">
        <v>18</v>
      </c>
      <c r="C19" s="10"/>
      <c r="D19" s="10"/>
      <c r="E19" s="10"/>
      <c r="F19" s="20"/>
    </row>
    <row r="20" spans="1:7" s="4" customFormat="1" ht="14.25">
      <c r="A20" s="21"/>
      <c r="B20" s="10" t="s">
        <v>48</v>
      </c>
      <c r="C20" s="10"/>
      <c r="D20" s="10"/>
      <c r="E20" s="10"/>
      <c r="F20" s="20"/>
    </row>
    <row r="21" spans="1:7" s="4" customFormat="1" ht="15" thickBot="1">
      <c r="A21" s="24"/>
      <c r="B21" s="25" t="s">
        <v>31</v>
      </c>
      <c r="C21" s="25"/>
      <c r="D21" s="25"/>
      <c r="E21" s="118"/>
      <c r="F21" s="26"/>
    </row>
    <row r="22" spans="1:7" s="4" customFormat="1" ht="18" thickTop="1" thickBot="1">
      <c r="A22" s="162" t="s">
        <v>19</v>
      </c>
      <c r="B22" s="162"/>
      <c r="C22" s="162"/>
      <c r="D22" s="162"/>
      <c r="E22" s="53">
        <f>SUM(E12:E21)</f>
        <v>0</v>
      </c>
    </row>
    <row r="23" spans="1:7" s="4" customFormat="1" ht="12.75" customHeight="1" thickTop="1"/>
    <row r="24" spans="1:7" s="3" customFormat="1" ht="28.5" customHeight="1">
      <c r="B24" s="64"/>
      <c r="C24" s="146" t="s">
        <v>42</v>
      </c>
      <c r="D24" s="146"/>
    </row>
    <row r="25" spans="1:7" s="3" customFormat="1">
      <c r="A25" s="32"/>
      <c r="B25" s="62"/>
      <c r="C25" s="32"/>
      <c r="D25" s="32"/>
    </row>
    <row r="26" spans="1:7" s="3" customFormat="1" ht="33" customHeight="1">
      <c r="B26" s="63"/>
      <c r="C26" s="146" t="s">
        <v>43</v>
      </c>
      <c r="D26" s="146"/>
    </row>
    <row r="27" spans="1:7" s="3" customFormat="1">
      <c r="B27" s="62"/>
      <c r="C27" s="32"/>
      <c r="D27" s="32"/>
    </row>
    <row r="28" spans="1:7" s="3" customFormat="1" ht="26.25" customHeight="1">
      <c r="B28" s="63"/>
      <c r="C28" s="146" t="s">
        <v>44</v>
      </c>
      <c r="D28" s="146"/>
    </row>
    <row r="29" spans="1:7" s="3" customFormat="1">
      <c r="B29" s="62"/>
      <c r="C29" s="32"/>
      <c r="D29" s="32"/>
    </row>
    <row r="30" spans="1:7" s="32" customFormat="1" ht="14.25">
      <c r="A30" s="163"/>
      <c r="B30" s="163"/>
      <c r="C30" s="146"/>
      <c r="D30" s="146"/>
      <c r="E30" s="146"/>
      <c r="F30" s="146"/>
    </row>
    <row r="31" spans="1:7" s="32" customFormat="1" ht="14.25">
      <c r="A31" s="163"/>
      <c r="B31" s="163"/>
      <c r="C31" s="146"/>
      <c r="D31" s="146"/>
      <c r="E31" s="146"/>
      <c r="F31" s="146"/>
      <c r="G31" s="146"/>
    </row>
    <row r="32" spans="1:7" s="32" customFormat="1" ht="14.25">
      <c r="A32" s="163"/>
      <c r="B32" s="163"/>
      <c r="C32" s="164"/>
      <c r="D32" s="164"/>
      <c r="E32" s="164"/>
      <c r="F32" s="164"/>
    </row>
    <row r="33" spans="1:6" s="4" customFormat="1" ht="19.5" customHeight="1">
      <c r="A33" s="159"/>
      <c r="B33" s="159"/>
      <c r="C33" s="159"/>
      <c r="D33" s="159"/>
      <c r="E33" s="159"/>
      <c r="F33" s="159"/>
    </row>
    <row r="34" spans="1:6" s="4" customFormat="1" ht="14.25"/>
    <row r="35" spans="1:6" s="4" customFormat="1" ht="14.25"/>
    <row r="36" spans="1:6" s="4" customFormat="1" ht="14.25"/>
    <row r="37" spans="1:6" s="4" customFormat="1" ht="14.25"/>
    <row r="38" spans="1:6" s="4" customFormat="1" ht="14.25"/>
    <row r="39" spans="1:6" s="4" customFormat="1" ht="14.25"/>
    <row r="40" spans="1:6" s="4" customFormat="1" ht="14.25"/>
    <row r="41" spans="1:6" s="4" customFormat="1" ht="14.25"/>
    <row r="42" spans="1:6" s="4" customFormat="1" ht="14.25"/>
    <row r="43" spans="1:6" s="4" customFormat="1" ht="14.25"/>
    <row r="44" spans="1:6" s="4" customFormat="1" ht="14.25"/>
    <row r="45" spans="1:6" s="4" customFormat="1" ht="14.25"/>
    <row r="46" spans="1:6" s="4" customFormat="1" ht="14.25"/>
    <row r="47" spans="1:6" s="4" customFormat="1" ht="14.25"/>
    <row r="48" spans="1:6" s="4" customFormat="1" ht="14.25"/>
    <row r="49" s="4" customFormat="1" ht="14.25"/>
    <row r="50" s="4" customFormat="1" ht="14.25"/>
    <row r="51" s="4" customFormat="1" ht="14.25"/>
    <row r="52" s="4" customFormat="1" ht="14.25"/>
    <row r="53" s="4" customFormat="1" ht="14.25"/>
    <row r="54" s="4" customFormat="1" ht="14.25"/>
    <row r="55" s="4" customFormat="1" ht="14.25"/>
    <row r="56" s="11" customFormat="1" ht="15"/>
    <row r="57" s="11" customFormat="1" ht="15"/>
    <row r="58" s="11" customFormat="1" ht="15"/>
    <row r="59" s="11" customFormat="1" ht="15"/>
    <row r="60" s="11" customFormat="1" ht="15"/>
    <row r="61" s="11" customFormat="1" ht="15"/>
    <row r="62" s="11" customFormat="1" ht="15"/>
    <row r="63" s="11" customFormat="1" ht="15"/>
    <row r="64" s="11" customFormat="1" ht="15"/>
    <row r="65" s="11" customFormat="1" ht="15"/>
    <row r="66" s="11" customFormat="1" ht="15"/>
    <row r="67" s="11" customFormat="1" ht="15"/>
    <row r="68" s="11" customFormat="1" ht="15"/>
    <row r="69" s="11" customFormat="1" ht="15"/>
    <row r="70" s="11" customFormat="1" ht="15"/>
    <row r="71" s="11" customFormat="1" ht="15"/>
    <row r="72" s="11" customFormat="1" ht="15"/>
    <row r="73" s="11" customFormat="1" ht="15"/>
    <row r="74" s="11" customFormat="1" ht="15"/>
    <row r="75" s="11" customFormat="1" ht="15"/>
    <row r="76" s="11" customFormat="1" ht="15"/>
    <row r="77" s="11" customFormat="1" ht="15"/>
    <row r="78" s="11" customFormat="1" ht="15"/>
    <row r="79" s="11" customFormat="1" ht="15"/>
    <row r="80" s="11" customFormat="1" ht="15"/>
    <row r="81" s="11" customFormat="1" ht="15"/>
    <row r="82" s="11" customFormat="1" ht="15"/>
    <row r="83" s="11" customFormat="1" ht="15"/>
    <row r="84" s="11" customFormat="1" ht="15"/>
    <row r="85" s="11" customFormat="1" ht="15"/>
    <row r="86" s="11" customFormat="1" ht="15"/>
    <row r="87" s="11" customFormat="1" ht="15"/>
    <row r="88" s="11" customFormat="1" ht="15"/>
    <row r="89" s="11" customFormat="1" ht="15"/>
    <row r="90" s="11" customFormat="1" ht="15"/>
    <row r="91" s="11" customFormat="1" ht="15"/>
    <row r="92" s="11" customFormat="1" ht="15"/>
    <row r="93" s="11" customFormat="1" ht="15"/>
    <row r="94" s="11" customFormat="1" ht="15"/>
    <row r="95" s="11" customFormat="1" ht="15"/>
    <row r="96" s="11" customFormat="1" ht="15"/>
    <row r="97" s="11" customFormat="1" ht="15"/>
    <row r="98" s="11" customFormat="1" ht="15"/>
    <row r="99" s="11" customFormat="1" ht="15"/>
    <row r="100" s="11" customFormat="1" ht="15"/>
  </sheetData>
  <mergeCells count="15">
    <mergeCell ref="A9:C9"/>
    <mergeCell ref="A33:F33"/>
    <mergeCell ref="A1:F1"/>
    <mergeCell ref="A2:F2"/>
    <mergeCell ref="A10:F10"/>
    <mergeCell ref="A22:D22"/>
    <mergeCell ref="A30:B30"/>
    <mergeCell ref="A31:B31"/>
    <mergeCell ref="A32:B32"/>
    <mergeCell ref="C30:F30"/>
    <mergeCell ref="C28:D28"/>
    <mergeCell ref="C24:D24"/>
    <mergeCell ref="C26:D26"/>
    <mergeCell ref="C31:G31"/>
    <mergeCell ref="C32:F32"/>
  </mergeCells>
  <printOptions horizontalCentered="1"/>
  <pageMargins left="0.31496062992125984" right="0.22" top="0.56000000000000005" bottom="0.15748031496062992" header="0.31496062992125984" footer="0.31496062992125984"/>
  <pageSetup paperSize="9" scale="97" orientation="landscape" r:id="rId1"/>
  <rowBreaks count="1" manualBreakCount="1">
    <brk id="31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view="pageBreakPreview" zoomScale="98" zoomScaleNormal="110" zoomScaleSheetLayoutView="98" workbookViewId="0">
      <selection activeCell="C12" sqref="C12:E12"/>
    </sheetView>
  </sheetViews>
  <sheetFormatPr defaultColWidth="9" defaultRowHeight="20.25"/>
  <cols>
    <col min="1" max="1" width="9" style="1" customWidth="1"/>
    <col min="2" max="2" width="48.42578125" style="1" customWidth="1"/>
    <col min="3" max="6" width="18.42578125" style="1" customWidth="1"/>
    <col min="7" max="7" width="10.42578125" style="1" bestFit="1" customWidth="1"/>
    <col min="8" max="8" width="11.5703125" style="1" bestFit="1" customWidth="1"/>
    <col min="9" max="16384" width="9" style="1"/>
  </cols>
  <sheetData>
    <row r="1" spans="1:8" s="4" customFormat="1" ht="15">
      <c r="A1" s="160" t="s">
        <v>23</v>
      </c>
      <c r="B1" s="160"/>
      <c r="C1" s="160"/>
      <c r="D1" s="160"/>
      <c r="E1" s="160"/>
      <c r="F1" s="160"/>
    </row>
    <row r="2" spans="1:8" s="4" customFormat="1" ht="15">
      <c r="A2" s="161" t="s">
        <v>22</v>
      </c>
      <c r="B2" s="161"/>
      <c r="C2" s="161"/>
      <c r="D2" s="161"/>
      <c r="E2" s="161"/>
      <c r="F2" s="161"/>
    </row>
    <row r="3" spans="1:8" s="4" customFormat="1" ht="15">
      <c r="A3" s="5" t="str">
        <f>'ปร.4 (1)'!A3</f>
        <v>กลุ่มงานก่อสร้างอาคาร</v>
      </c>
      <c r="B3" s="5"/>
      <c r="C3" s="5"/>
      <c r="D3" s="5"/>
      <c r="E3" s="5"/>
      <c r="F3" s="5"/>
    </row>
    <row r="4" spans="1:8" s="4" customFormat="1" ht="15">
      <c r="A4" s="6" t="str">
        <f>'ปร.4 (1)'!A4</f>
        <v>ชื่อโครงการ/งานก่อสร้างปรับปรุงห้องปฏิบัติการเคมีสำหรับการเรียนการสอน  คณะวิศวกรรมศาสตร์ ตำบลคลองหนึ่ง  อำเภอคลองหลวง  จังหวัดปทุมธานี 1 รายการ</v>
      </c>
      <c r="B4" s="6"/>
      <c r="C4" s="6"/>
      <c r="D4" s="6"/>
      <c r="E4" s="6"/>
      <c r="F4" s="6"/>
    </row>
    <row r="5" spans="1:8" s="4" customFormat="1" ht="15">
      <c r="A5" s="6" t="s">
        <v>28</v>
      </c>
      <c r="B5" s="6"/>
      <c r="C5" s="6"/>
      <c r="D5" s="6"/>
      <c r="E5" s="6"/>
      <c r="F5" s="6"/>
    </row>
    <row r="6" spans="1:8" s="4" customFormat="1" ht="15">
      <c r="A6" s="6" t="s">
        <v>11</v>
      </c>
      <c r="B6" s="6"/>
      <c r="C6" s="6"/>
      <c r="D6" s="6"/>
      <c r="E6" s="6"/>
      <c r="F6" s="6"/>
    </row>
    <row r="7" spans="1:8" s="4" customFormat="1" ht="15">
      <c r="A7" s="6" t="s">
        <v>50</v>
      </c>
      <c r="B7" s="6"/>
      <c r="C7" s="6"/>
      <c r="D7" s="6"/>
      <c r="E7" s="6"/>
      <c r="F7" s="6"/>
    </row>
    <row r="8" spans="1:8" s="4" customFormat="1" ht="15">
      <c r="A8" s="6" t="s">
        <v>34</v>
      </c>
      <c r="B8" s="6"/>
      <c r="C8" s="6" t="s">
        <v>32</v>
      </c>
      <c r="D8" s="6"/>
      <c r="E8" s="6"/>
      <c r="F8" s="6"/>
    </row>
    <row r="9" spans="1:8" s="4" customFormat="1" ht="15">
      <c r="A9" s="158" t="s">
        <v>57</v>
      </c>
      <c r="B9" s="158"/>
      <c r="C9" s="158"/>
      <c r="D9" s="6"/>
      <c r="E9" s="6" t="s">
        <v>32</v>
      </c>
      <c r="F9" s="6"/>
    </row>
    <row r="10" spans="1:8" s="4" customFormat="1" ht="15.75" thickBot="1">
      <c r="A10" s="160" t="s">
        <v>1</v>
      </c>
      <c r="B10" s="160"/>
      <c r="C10" s="160"/>
      <c r="D10" s="160"/>
      <c r="E10" s="160"/>
      <c r="F10" s="160"/>
    </row>
    <row r="11" spans="1:8" s="29" customFormat="1" ht="44.25" customHeight="1" thickTop="1" thickBot="1">
      <c r="A11" s="27" t="s">
        <v>2</v>
      </c>
      <c r="B11" s="28" t="s">
        <v>3</v>
      </c>
      <c r="C11" s="28" t="s">
        <v>21</v>
      </c>
      <c r="D11" s="28" t="s">
        <v>47</v>
      </c>
      <c r="E11" s="28" t="s">
        <v>16</v>
      </c>
      <c r="F11" s="40" t="s">
        <v>10</v>
      </c>
    </row>
    <row r="12" spans="1:8" ht="21" thickTop="1">
      <c r="A12" s="60">
        <v>1</v>
      </c>
      <c r="B12" s="54" t="str">
        <f>'ปร.4 (1)'!B105</f>
        <v>หมวดค่างานครุภัณฑ์</v>
      </c>
      <c r="C12" s="49"/>
      <c r="D12" s="49"/>
      <c r="E12" s="49"/>
      <c r="F12" s="18"/>
    </row>
    <row r="13" spans="1:8">
      <c r="A13" s="19"/>
      <c r="B13" s="55"/>
      <c r="C13" s="56"/>
      <c r="D13" s="57"/>
      <c r="E13" s="57"/>
      <c r="F13" s="20"/>
      <c r="H13" s="2"/>
    </row>
    <row r="14" spans="1:8" ht="21" thickBot="1">
      <c r="A14" s="24"/>
      <c r="B14" s="58"/>
      <c r="C14" s="58"/>
      <c r="D14" s="58"/>
      <c r="E14" s="58"/>
      <c r="F14" s="59"/>
    </row>
    <row r="15" spans="1:8" ht="21.75" thickTop="1" thickBot="1">
      <c r="A15" s="165" t="s">
        <v>19</v>
      </c>
      <c r="B15" s="165"/>
      <c r="C15" s="165"/>
      <c r="D15" s="165"/>
      <c r="E15" s="61">
        <f>SUM(E7:E14)</f>
        <v>0</v>
      </c>
      <c r="H15" s="2"/>
    </row>
    <row r="16" spans="1:8" s="4" customFormat="1" ht="15" thickTop="1"/>
    <row r="17" spans="1:4" s="3" customFormat="1" ht="28.5" customHeight="1">
      <c r="B17" s="64"/>
      <c r="C17" s="146" t="s">
        <v>42</v>
      </c>
      <c r="D17" s="146"/>
    </row>
    <row r="18" spans="1:4" s="3" customFormat="1">
      <c r="A18" s="32"/>
      <c r="B18" s="62"/>
      <c r="C18" s="32"/>
      <c r="D18" s="32"/>
    </row>
    <row r="19" spans="1:4" s="3" customFormat="1" ht="33" customHeight="1">
      <c r="B19" s="63"/>
      <c r="C19" s="146" t="s">
        <v>43</v>
      </c>
      <c r="D19" s="146"/>
    </row>
    <row r="20" spans="1:4" s="3" customFormat="1">
      <c r="B20" s="62"/>
      <c r="C20" s="32"/>
      <c r="D20" s="32"/>
    </row>
    <row r="21" spans="1:4" s="3" customFormat="1" ht="26.25" customHeight="1">
      <c r="B21" s="63"/>
      <c r="C21" s="146" t="s">
        <v>44</v>
      </c>
      <c r="D21" s="146"/>
    </row>
    <row r="22" spans="1:4" s="3" customFormat="1">
      <c r="B22" s="62"/>
      <c r="C22" s="32"/>
      <c r="D22" s="32"/>
    </row>
    <row r="23" spans="1:4" s="4" customFormat="1" ht="14.25"/>
    <row r="24" spans="1:4" s="4" customFormat="1" ht="14.25"/>
    <row r="25" spans="1:4" s="4" customFormat="1" ht="14.25"/>
    <row r="26" spans="1:4" s="4" customFormat="1" ht="14.25"/>
    <row r="27" spans="1:4" s="4" customFormat="1" ht="14.25"/>
    <row r="28" spans="1:4" s="4" customFormat="1" ht="14.25"/>
    <row r="29" spans="1:4" s="4" customFormat="1" ht="14.25"/>
    <row r="30" spans="1:4" s="4" customFormat="1" ht="14.25"/>
    <row r="31" spans="1:4" s="4" customFormat="1" ht="14.25"/>
    <row r="32" spans="1:4" s="4" customFormat="1" ht="14.25"/>
    <row r="33" s="4" customFormat="1" ht="14.25"/>
    <row r="34" s="4" customFormat="1" ht="14.25"/>
    <row r="35" s="4" customFormat="1" ht="14.25"/>
    <row r="36" s="11" customFormat="1" ht="15"/>
    <row r="37" s="11" customFormat="1" ht="15"/>
    <row r="38" s="11" customFormat="1" ht="15"/>
    <row r="39" s="11" customFormat="1" ht="15"/>
    <row r="40" s="11" customFormat="1" ht="15"/>
    <row r="41" s="11" customFormat="1" ht="15"/>
    <row r="42" s="11" customFormat="1" ht="15"/>
    <row r="43" s="11" customFormat="1" ht="15"/>
    <row r="44" s="11" customFormat="1" ht="15"/>
    <row r="45" s="11" customFormat="1" ht="15"/>
    <row r="46" s="11" customFormat="1" ht="15"/>
    <row r="47" s="11" customFormat="1" ht="15"/>
    <row r="48" s="11" customFormat="1" ht="15"/>
    <row r="49" s="11" customFormat="1" ht="15"/>
    <row r="50" s="11" customFormat="1" ht="15"/>
    <row r="51" s="11" customFormat="1" ht="15"/>
    <row r="52" s="11" customFormat="1" ht="15"/>
    <row r="53" s="11" customFormat="1" ht="15"/>
    <row r="54" s="11" customFormat="1" ht="15"/>
    <row r="55" s="11" customFormat="1" ht="15"/>
    <row r="56" s="11" customFormat="1" ht="15"/>
    <row r="57" s="11" customFormat="1" ht="15"/>
    <row r="58" s="11" customFormat="1" ht="15"/>
    <row r="59" s="11" customFormat="1" ht="15"/>
    <row r="60" s="11" customFormat="1" ht="15"/>
    <row r="61" s="11" customFormat="1" ht="15"/>
    <row r="62" s="11" customFormat="1" ht="15"/>
    <row r="63" s="11" customFormat="1" ht="15"/>
    <row r="64" s="11" customFormat="1" ht="15"/>
    <row r="65" s="11" customFormat="1" ht="15"/>
    <row r="66" s="11" customFormat="1" ht="15"/>
    <row r="67" s="11" customFormat="1" ht="15"/>
    <row r="68" s="11" customFormat="1" ht="15"/>
    <row r="69" s="11" customFormat="1" ht="15"/>
    <row r="70" s="11" customFormat="1" ht="15"/>
    <row r="71" s="11" customFormat="1" ht="15"/>
    <row r="72" s="11" customFormat="1" ht="15"/>
    <row r="73" s="11" customFormat="1" ht="15"/>
    <row r="74" s="11" customFormat="1" ht="15"/>
    <row r="75" s="11" customFormat="1" ht="15"/>
    <row r="76" s="11" customFormat="1" ht="15"/>
    <row r="77" s="11" customFormat="1" ht="15"/>
    <row r="78" s="11" customFormat="1" ht="15"/>
    <row r="79" s="11" customFormat="1" ht="15"/>
    <row r="80" s="11" customFormat="1" ht="15"/>
  </sheetData>
  <mergeCells count="8">
    <mergeCell ref="C17:D17"/>
    <mergeCell ref="C19:D19"/>
    <mergeCell ref="C21:D21"/>
    <mergeCell ref="A15:D15"/>
    <mergeCell ref="A1:F1"/>
    <mergeCell ref="A2:F2"/>
    <mergeCell ref="A9:C9"/>
    <mergeCell ref="A10:F10"/>
  </mergeCells>
  <printOptions horizontalCentered="1"/>
  <pageMargins left="0.31496062992125984" right="0.22" top="0.33" bottom="0.15748031496062992" header="0.31496062992125984" footer="0.16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view="pageBreakPreview" zoomScale="130" zoomScaleNormal="130" zoomScaleSheetLayoutView="130" workbookViewId="0">
      <selection activeCell="C11" sqref="C11:D16"/>
    </sheetView>
  </sheetViews>
  <sheetFormatPr defaultColWidth="9" defaultRowHeight="20.25"/>
  <cols>
    <col min="1" max="1" width="11.42578125" style="1" customWidth="1"/>
    <col min="2" max="2" width="61.42578125" style="1" customWidth="1"/>
    <col min="3" max="4" width="13.140625" style="1" customWidth="1"/>
    <col min="5" max="6" width="12.42578125" style="1" customWidth="1"/>
    <col min="7" max="7" width="9" style="1"/>
    <col min="8" max="8" width="17.42578125" style="1" customWidth="1"/>
    <col min="9" max="16384" width="9" style="1"/>
  </cols>
  <sheetData>
    <row r="1" spans="1:8" s="4" customFormat="1" ht="15">
      <c r="A1" s="160" t="s">
        <v>30</v>
      </c>
      <c r="B1" s="160"/>
      <c r="C1" s="160"/>
      <c r="D1" s="160"/>
      <c r="E1" s="160"/>
      <c r="F1" s="160"/>
    </row>
    <row r="2" spans="1:8" s="4" customFormat="1" ht="15">
      <c r="A2" s="166" t="s">
        <v>24</v>
      </c>
      <c r="B2" s="166"/>
      <c r="C2" s="166"/>
      <c r="D2" s="166"/>
      <c r="E2" s="166"/>
      <c r="F2" s="166"/>
    </row>
    <row r="3" spans="1:8" s="4" customFormat="1" ht="15">
      <c r="A3" s="5" t="str">
        <f>'ปร.5 (ก)'!A4</f>
        <v>ชื่อโครงการ/งานก่อสร้างปรับปรุงห้องปฏิบัติการเคมีสำหรับการเรียนการสอน  คณะวิศวกรรมศาสตร์ ตำบลคลองหนึ่ง  อำเภอคลองหลวง  จังหวัดปทุมธานี 1 รายการ</v>
      </c>
      <c r="B3" s="5"/>
      <c r="C3" s="5"/>
      <c r="D3" s="5"/>
      <c r="E3" s="5"/>
      <c r="F3" s="5"/>
    </row>
    <row r="4" spans="1:8" s="4" customFormat="1" ht="15">
      <c r="A4" s="5" t="str">
        <f>'ปร.5 (ก)'!A5</f>
        <v>สถานที่ก่อสร้าง คณะวิศวกรรมศาสตร์ มหาวิทยาลัยธรรมศาสตร์</v>
      </c>
      <c r="B4" s="6"/>
      <c r="C4" s="6"/>
      <c r="D4" s="6"/>
      <c r="E4" s="6"/>
      <c r="F4" s="6"/>
    </row>
    <row r="5" spans="1:8" s="4" customFormat="1" ht="15">
      <c r="A5" s="5" t="str">
        <f>'ปร.5 (ก)'!A6</f>
        <v>แบบเลขที่</v>
      </c>
      <c r="B5" s="6"/>
      <c r="C5" s="6"/>
      <c r="D5" s="6"/>
      <c r="E5" s="6"/>
      <c r="F5" s="6"/>
    </row>
    <row r="6" spans="1:8" s="4" customFormat="1" ht="15">
      <c r="A6" s="5" t="str">
        <f>'ปร.5 (ก)'!A7</f>
        <v>หน่วยงานเจ้าของโครงการ/งานก่อสร้าง ภาควิชาวิศวกรรมเคมี คณะวิศวกรรมศาสตร์ มหาวิทยาลัยธรรมศาสตร์</v>
      </c>
      <c r="B6" s="6"/>
      <c r="C6" s="6"/>
      <c r="D6" s="6"/>
      <c r="E6" s="6"/>
      <c r="F6" s="6"/>
    </row>
    <row r="7" spans="1:8" s="4" customFormat="1" ht="15">
      <c r="A7" s="6" t="s">
        <v>29</v>
      </c>
      <c r="B7" s="6"/>
      <c r="C7" s="6"/>
      <c r="D7" s="6"/>
      <c r="E7" s="6"/>
      <c r="F7" s="6"/>
    </row>
    <row r="8" spans="1:8" s="4" customFormat="1" ht="15">
      <c r="A8" s="158" t="s">
        <v>56</v>
      </c>
      <c r="B8" s="158"/>
      <c r="C8" s="158"/>
      <c r="D8" s="6"/>
      <c r="E8" s="6" t="s">
        <v>32</v>
      </c>
      <c r="F8" s="6"/>
    </row>
    <row r="9" spans="1:8" s="4" customFormat="1" ht="15.75" thickBot="1">
      <c r="A9" s="160" t="s">
        <v>1</v>
      </c>
      <c r="B9" s="160"/>
      <c r="C9" s="160"/>
      <c r="D9" s="160"/>
      <c r="E9" s="160"/>
      <c r="F9" s="160"/>
    </row>
    <row r="10" spans="1:8" s="29" customFormat="1" ht="44.25" customHeight="1" thickTop="1" thickBot="1">
      <c r="A10" s="27" t="s">
        <v>2</v>
      </c>
      <c r="B10" s="28" t="s">
        <v>3</v>
      </c>
      <c r="C10" s="175" t="s">
        <v>16</v>
      </c>
      <c r="D10" s="176"/>
      <c r="E10" s="175" t="s">
        <v>10</v>
      </c>
      <c r="F10" s="177"/>
    </row>
    <row r="11" spans="1:8" s="4" customFormat="1" ht="15" thickTop="1">
      <c r="A11" s="16">
        <v>1</v>
      </c>
      <c r="B11" s="7" t="str">
        <f>'ปร.4 (1)'!B11</f>
        <v xml:space="preserve">หมวดค่างานปรับปรุง  </v>
      </c>
      <c r="C11" s="181"/>
      <c r="D11" s="182"/>
      <c r="E11" s="169"/>
      <c r="F11" s="170"/>
    </row>
    <row r="12" spans="1:8" s="4" customFormat="1" ht="14.25">
      <c r="A12" s="30">
        <v>2</v>
      </c>
      <c r="B12" s="10" t="str">
        <f>'ปร.4 (1)'!B105</f>
        <v>หมวดค่างานครุภัณฑ์</v>
      </c>
      <c r="C12" s="183"/>
      <c r="D12" s="184"/>
      <c r="E12" s="171"/>
      <c r="F12" s="172"/>
    </row>
    <row r="13" spans="1:8" s="4" customFormat="1" ht="14.25">
      <c r="A13" s="19"/>
      <c r="B13" s="10"/>
      <c r="C13" s="187"/>
      <c r="D13" s="188"/>
      <c r="E13" s="171"/>
      <c r="F13" s="172"/>
    </row>
    <row r="14" spans="1:8" s="4" customFormat="1" ht="15.75" thickBot="1">
      <c r="A14" s="24"/>
      <c r="B14" s="31"/>
      <c r="C14" s="167"/>
      <c r="D14" s="168"/>
      <c r="E14" s="167"/>
      <c r="F14" s="173"/>
    </row>
    <row r="15" spans="1:8" s="4" customFormat="1" ht="15.75" thickTop="1">
      <c r="A15" s="178" t="s">
        <v>25</v>
      </c>
      <c r="B15" s="42" t="s">
        <v>26</v>
      </c>
      <c r="C15" s="185"/>
      <c r="D15" s="186"/>
      <c r="E15" s="169"/>
      <c r="F15" s="170"/>
      <c r="H15" s="120" t="s">
        <v>133</v>
      </c>
    </row>
    <row r="16" spans="1:8" s="4" customFormat="1" ht="15.75" thickBot="1">
      <c r="A16" s="179"/>
      <c r="B16" s="47" t="s">
        <v>27</v>
      </c>
      <c r="C16" s="189"/>
      <c r="D16" s="190"/>
      <c r="E16" s="167"/>
      <c r="F16" s="173"/>
      <c r="G16" s="142">
        <v>6287572.0199999996</v>
      </c>
      <c r="H16" s="119">
        <v>6287200</v>
      </c>
    </row>
    <row r="17" spans="1:8" s="4" customFormat="1" ht="36" customHeight="1" thickTop="1">
      <c r="A17" s="179"/>
      <c r="B17" s="43" t="str">
        <f>"ราคากลาง"&amp;" (" &amp;BAHTTEXT(C16)&amp;")"</f>
        <v>ราคากลาง (ศูนย์บาทถ้วน)</v>
      </c>
      <c r="C17" s="44"/>
      <c r="D17" s="44"/>
      <c r="E17" s="32"/>
      <c r="F17" s="33"/>
      <c r="H17" s="143">
        <f>H16/2</f>
        <v>3143600</v>
      </c>
    </row>
    <row r="18" spans="1:8" s="4" customFormat="1" ht="12.75" customHeight="1" thickBot="1">
      <c r="A18" s="180"/>
      <c r="B18" s="45"/>
      <c r="C18" s="46"/>
      <c r="D18" s="46"/>
      <c r="E18" s="34"/>
      <c r="F18" s="35"/>
    </row>
    <row r="19" spans="1:8" s="4" customFormat="1" ht="16.5" customHeight="1" thickTop="1"/>
    <row r="20" spans="1:8" s="3" customFormat="1" ht="28.5" customHeight="1">
      <c r="B20" s="64"/>
      <c r="C20" s="146" t="s">
        <v>42</v>
      </c>
      <c r="D20" s="146"/>
    </row>
    <row r="21" spans="1:8" s="3" customFormat="1">
      <c r="A21" s="32"/>
      <c r="B21" s="62"/>
      <c r="C21" s="32"/>
      <c r="D21" s="32"/>
    </row>
    <row r="22" spans="1:8" s="3" customFormat="1" ht="33" customHeight="1">
      <c r="B22" s="63"/>
      <c r="C22" s="146" t="s">
        <v>43</v>
      </c>
      <c r="D22" s="146"/>
    </row>
    <row r="23" spans="1:8" s="3" customFormat="1">
      <c r="B23" s="62"/>
      <c r="C23" s="32"/>
      <c r="D23" s="32"/>
    </row>
    <row r="24" spans="1:8" s="3" customFormat="1" ht="26.25" customHeight="1">
      <c r="B24" s="63"/>
      <c r="C24" s="146" t="s">
        <v>44</v>
      </c>
      <c r="D24" s="146"/>
    </row>
    <row r="25" spans="1:8" s="3" customFormat="1">
      <c r="B25" s="62"/>
      <c r="C25" s="32"/>
      <c r="D25" s="32"/>
    </row>
    <row r="26" spans="1:8" s="32" customFormat="1" ht="14.25">
      <c r="A26" s="163"/>
      <c r="B26" s="163"/>
      <c r="C26" s="164"/>
      <c r="D26" s="164"/>
      <c r="E26" s="164"/>
      <c r="F26" s="164"/>
    </row>
    <row r="27" spans="1:8" s="36" customFormat="1" ht="19.5" customHeight="1">
      <c r="A27" s="174"/>
      <c r="B27" s="174"/>
      <c r="C27" s="174"/>
      <c r="D27" s="174"/>
      <c r="E27" s="174"/>
      <c r="F27" s="174"/>
    </row>
    <row r="28" spans="1:8" s="4" customFormat="1" ht="14.25"/>
    <row r="29" spans="1:8" s="4" customFormat="1" ht="14.25">
      <c r="C29" s="37"/>
    </row>
  </sheetData>
  <mergeCells count="25">
    <mergeCell ref="C26:F26"/>
    <mergeCell ref="A27:F27"/>
    <mergeCell ref="C10:D10"/>
    <mergeCell ref="E10:F10"/>
    <mergeCell ref="A15:A18"/>
    <mergeCell ref="C11:D11"/>
    <mergeCell ref="C12:D12"/>
    <mergeCell ref="C15:D15"/>
    <mergeCell ref="C13:D13"/>
    <mergeCell ref="A26:B26"/>
    <mergeCell ref="C22:D22"/>
    <mergeCell ref="C24:D24"/>
    <mergeCell ref="E16:F16"/>
    <mergeCell ref="C16:D16"/>
    <mergeCell ref="E15:F15"/>
    <mergeCell ref="C20:D20"/>
    <mergeCell ref="A1:F1"/>
    <mergeCell ref="A2:F2"/>
    <mergeCell ref="A9:F9"/>
    <mergeCell ref="C14:D14"/>
    <mergeCell ref="E11:F11"/>
    <mergeCell ref="E12:F12"/>
    <mergeCell ref="E13:F13"/>
    <mergeCell ref="E14:F14"/>
    <mergeCell ref="A8:C8"/>
  </mergeCells>
  <printOptions horizontalCentered="1"/>
  <pageMargins left="0.31496062992125984" right="0.31496062992125984" top="0.57999999999999996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ปร.4 (1)</vt:lpstr>
      <vt:lpstr>ปร.5 (ก)</vt:lpstr>
      <vt:lpstr>ปร.5 (ข) </vt:lpstr>
      <vt:lpstr>ปร.6</vt:lpstr>
      <vt:lpstr>'ปร.4 (1)'!Print_Area</vt:lpstr>
      <vt:lpstr>'ปร.5 (ก)'!Print_Area</vt:lpstr>
      <vt:lpstr>'ปร.5 (ข) '!Print_Area</vt:lpstr>
      <vt:lpstr>ปร.6!Print_Area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pat</cp:lastModifiedBy>
  <cp:lastPrinted>2023-02-14T09:31:09Z</cp:lastPrinted>
  <dcterms:created xsi:type="dcterms:W3CDTF">2012-07-11T01:02:50Z</dcterms:created>
  <dcterms:modified xsi:type="dcterms:W3CDTF">2023-02-14T09:31:26Z</dcterms:modified>
</cp:coreProperties>
</file>