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พัสดุของแม็ก\ซื้อเอกสารค่าน้ำ พัสดุ\ทีดิน\งบคลัง ปี67\คณะวิทยาศาสตร์และเทคโนโลยี\ปรับปรุงห้องปฏิบัติการคอมพิวเตอร์ ห้อง 226 อาคารบรรยายรวม 2 ตำบลคลองหนึ่ง อำเภอคลองหลวง จังหวัดปทุมธานี 1 รายการ\"/>
    </mc:Choice>
  </mc:AlternateContent>
  <bookViews>
    <workbookView xWindow="-90" yWindow="-90" windowWidth="19395" windowHeight="11475" tabRatio="882"/>
  </bookViews>
  <sheets>
    <sheet name="ปร.6" sheetId="45" r:id="rId1"/>
    <sheet name="ปร.5 (ก)" sheetId="46" r:id="rId2"/>
    <sheet name="ปร.5 (ข)" sheetId="47" r:id="rId3"/>
    <sheet name="ปร.4 ค่าสิ่งก่อสร้าง  (2)" sheetId="50" r:id="rId4"/>
    <sheet name="ปร.4 ค่าครุภัณฑ์ (2)" sheetId="49" r:id="rId5"/>
  </sheets>
  <definedNames>
    <definedName name="_xlnm.Print_Area" localSheetId="4">'ปร.4 ค่าครุภัณฑ์ (2)'!$A$1:$K$43</definedName>
    <definedName name="Print_Area_MI">NA()</definedName>
    <definedName name="_xlnm.Print_Titles" localSheetId="4">'ปร.4 ค่าครุภัณฑ์ (2)'!$1:$8</definedName>
    <definedName name="_xlnm.Print_Titles" localSheetId="3">'ปร.4 ค่าสิ่งก่อสร้าง  (2)'!$1:$8</definedName>
  </definedNames>
  <calcPr calcId="162913"/>
  <fileRecoveryPr autoRecover="0"/>
</workbook>
</file>

<file path=xl/calcChain.xml><?xml version="1.0" encoding="utf-8"?>
<calcChain xmlns="http://schemas.openxmlformats.org/spreadsheetml/2006/main">
  <c r="C4" i="49" l="1"/>
  <c r="A5" i="46"/>
  <c r="A4" i="45" s="1"/>
  <c r="A4" i="46"/>
  <c r="A3" i="45" s="1"/>
  <c r="A2" i="49"/>
  <c r="I20" i="49"/>
  <c r="J43" i="49" l="1"/>
  <c r="I76" i="50"/>
  <c r="G76" i="50"/>
  <c r="J24" i="50"/>
  <c r="J20" i="49"/>
  <c r="G20" i="49"/>
  <c r="J40" i="49" l="1"/>
  <c r="J14" i="50"/>
  <c r="C12" i="46" s="1"/>
  <c r="J76" i="50"/>
  <c r="C18" i="46" l="1"/>
  <c r="E18" i="46" s="1"/>
  <c r="E23" i="46" s="1"/>
  <c r="C11" i="45" s="1"/>
  <c r="C18" i="45" s="1"/>
  <c r="B20" i="45" s="1"/>
  <c r="J15" i="49"/>
  <c r="C12" i="47" s="1"/>
  <c r="C17" i="47" s="1"/>
  <c r="E17" i="47" s="1"/>
  <c r="E23" i="47" s="1"/>
  <c r="J35" i="49"/>
</calcChain>
</file>

<file path=xl/sharedStrings.xml><?xml version="1.0" encoding="utf-8"?>
<sst xmlns="http://schemas.openxmlformats.org/spreadsheetml/2006/main" count="317" uniqueCount="166">
  <si>
    <t>ลำดับ</t>
  </si>
  <si>
    <t>รายการ</t>
  </si>
  <si>
    <t>จำนวน</t>
  </si>
  <si>
    <t>หน่วย</t>
  </si>
  <si>
    <t>ค่าวัสดุ (บาท)</t>
  </si>
  <si>
    <t>หน่วยละ</t>
  </si>
  <si>
    <t>รวมค่าวัสดุ</t>
  </si>
  <si>
    <t>ค่าแรงงาน (บาท)</t>
  </si>
  <si>
    <t>รวมค่าแรงงาน</t>
  </si>
  <si>
    <t>รวมเป็นเงิน (บาท)</t>
  </si>
  <si>
    <t>รายละเอียดของหน่วยงานที่ประมาณราคา</t>
  </si>
  <si>
    <t>ชุด</t>
  </si>
  <si>
    <t>บัญชีแสดงปริมาณเนื้องานค่าวัสดุและค่าแรงงาน</t>
  </si>
  <si>
    <t>ปร.4</t>
  </si>
  <si>
    <t xml:space="preserve">สถานที่ก่อสร้าง   </t>
  </si>
  <si>
    <t>ประมาณราคาวันที่</t>
  </si>
  <si>
    <t>ระบบ</t>
  </si>
  <si>
    <t>งาน</t>
  </si>
  <si>
    <t>ค่าสิ่งก่อสร้าง</t>
  </si>
  <si>
    <t>งานปรับปรุงพื้นที่</t>
  </si>
  <si>
    <t>ตร.ม.</t>
  </si>
  <si>
    <t>เมตร</t>
  </si>
  <si>
    <t>รวมงานปรับปรุงพื้นที่</t>
  </si>
  <si>
    <t xml:space="preserve">เต้ารับไฟฟ้า 2 ช่อง ชนิดติดผนังแบบมีกราวด์รองรับกระแสไฟ 16A 250V </t>
  </si>
  <si>
    <t>สายสัญญาณระบบเครือข่าย ชนิด UTP CAT6</t>
  </si>
  <si>
    <t>Building Wire And Cables(THW ) ขนาด 2.5 sq.mm.</t>
  </si>
  <si>
    <t>อ้างอิงราคา</t>
  </si>
  <si>
    <t>เต้ารับระบบเครือข่าย ชนิดติดผนัง แบบ RJ-45 CAT6</t>
  </si>
  <si>
    <t>Building Wire And Cables(THW ) ขนาด 4 sq.mm.</t>
  </si>
  <si>
    <t xml:space="preserve">ติดตั้งรางเดินสาย (Wire Way) ขนาด 50x100 มิลลิเมตร </t>
  </si>
  <si>
    <t>งานจ้างขนย้ายเศษซากวัสดุ</t>
  </si>
  <si>
    <t>1) งานรื้อถอนพื้นที่</t>
  </si>
  <si>
    <t xml:space="preserve">2) งานปรับปรุงและตกแต่งห้อง </t>
  </si>
  <si>
    <t>15 มกราคม พ.ศ. 2564</t>
  </si>
  <si>
    <t>15 มกราคม พ.ศ. 2563</t>
  </si>
  <si>
    <t>หมายเหตุ</t>
  </si>
  <si>
    <t>ค่าครุภัณฑ์</t>
  </si>
  <si>
    <t>2.1.1</t>
  </si>
  <si>
    <t xml:space="preserve">ค่าครุภัณฑ์คอมพิวเตอร์ </t>
  </si>
  <si>
    <t>2.1.2</t>
  </si>
  <si>
    <t xml:space="preserve">รวมราคาค่าครุภัณฑ์คอมพิวเตอร์ </t>
  </si>
  <si>
    <t xml:space="preserve">2.1) ชุดเครื่องคอมพิวเตอร์ เพื่อการเรียน </t>
  </si>
  <si>
    <t xml:space="preserve">2.2) ชุดเครื่องคอมพิวเตอร์สำหรับอาจารย์ผู้สอน </t>
  </si>
  <si>
    <t>งานจ้างเหมารื้อถอนพื้นยกเดิม</t>
  </si>
  <si>
    <t xml:space="preserve">งานจ้างรื้อถอนชุดโต๊ะเรียนเดิม </t>
  </si>
  <si>
    <t xml:space="preserve">งานจ้างรื้อถอนเครื่องปรับอากาศเดิม </t>
  </si>
  <si>
    <t>งานจ้างรื้อถอนผนังตกแต่งเดิม ด้านหน้าห้อง</t>
  </si>
  <si>
    <t>งานจ้างรื้อถอนอุปกรณ์ระบบภาพและระบบเสียงเดิม</t>
  </si>
  <si>
    <t>งานติดตั้งพื้นยกสำเร็จรูป (ACCESS FLOOR) ความสูงไม่น้อยกว่า 10 เซนติเมตร</t>
  </si>
  <si>
    <t>งานติดตั้งพื้นยกสำเร็จรูป (ACCESS FLOOR) ความสูงไม่น้อยกว่า 20 เซนติเมตร</t>
  </si>
  <si>
    <t>งานติดตั้งพื้นยกสำเร็จรูป (ACCESS FLOOR) ความสูงไม่น้อยกว่า 30 เซนติเมตร</t>
  </si>
  <si>
    <t>ติดตั้งโครงสร้างรับน้ำหนักเพื่อติดตั้งจอ Video wall ขนาด 2 x 4 จอ</t>
  </si>
  <si>
    <t>ติดตั้งผนังโครงไม้กรุไม้อัด ผนังฝั่งจอ Video wall</t>
  </si>
  <si>
    <t>ตกแต่งผนังปิดทับแผ่นลามิเนต ผนังฝั่งจอ Video wall</t>
  </si>
  <si>
    <t xml:space="preserve">ผนังโครงเหล็กชุบสังกะสี กรุยิปซั่มบอร์ด หนา 10 มม. </t>
  </si>
  <si>
    <t>ตกแต่งผนังติดวอลเปเปอร์ ผนังฝั่งจอแสดงผลแบบ Video Wall</t>
  </si>
  <si>
    <t xml:space="preserve">ตกแต่งบัวพื้น PVC หรือดีกว่า ผนังฝั่งจอแสดงผลแบบ Video Wall </t>
  </si>
  <si>
    <t>ม.</t>
  </si>
  <si>
    <t>ทำความสะอาดพร้อมทาสีหน้าต่าง</t>
  </si>
  <si>
    <t>ติดตั้งฟิล์มกรองแสงสำหรับกระจกหน้าต่าง</t>
  </si>
  <si>
    <t>เครื่อง</t>
  </si>
  <si>
    <t>ตู้</t>
  </si>
  <si>
    <t>จอ</t>
  </si>
  <si>
    <t>แบบ ปร.6 แผ่นที่ ...../......</t>
  </si>
  <si>
    <t>แบบสรุปราคากลางงานก่อสร้างอาคาร</t>
  </si>
  <si>
    <t>แบบเลขที่</t>
  </si>
  <si>
    <t>หน่วยงานเจ้าของโครงการ/งานก่อสร้าง</t>
  </si>
  <si>
    <t>แบบ ปร.4 และ ปร.5   ที่แนบ  มีจำนวน                                   ชุด</t>
  </si>
  <si>
    <t xml:space="preserve">คำนวณราคากลาง เมื่อวันที่                  </t>
  </si>
  <si>
    <t>เดือน</t>
  </si>
  <si>
    <t>พ.ศ.</t>
  </si>
  <si>
    <t>หน่วย : บาท</t>
  </si>
  <si>
    <t>ลำดับที่</t>
  </si>
  <si>
    <t>ค่าก่อสร้าง</t>
  </si>
  <si>
    <t>สรุป</t>
  </si>
  <si>
    <t>รวมค่าก่อสร้างทั้งโครงการ/งานก่อสร้าง</t>
  </si>
  <si>
    <t>ปัดเศษ</t>
  </si>
  <si>
    <t>.........................................</t>
  </si>
  <si>
    <t>(..............................................)</t>
  </si>
  <si>
    <t>ประธานกรรมการกำหนดราคากลาง</t>
  </si>
  <si>
    <t>กรรมการกำหนดราคากลาง</t>
  </si>
  <si>
    <t>แบบ ปร.5 (ก)</t>
  </si>
  <si>
    <t>แบบสรุปค่าก่อสร้าง</t>
  </si>
  <si>
    <t xml:space="preserve">แบบ ปร.4  ที่แนบ  มีจำนวน                        </t>
  </si>
  <si>
    <t>หน้า</t>
  </si>
  <si>
    <t>ค่างาน</t>
  </si>
  <si>
    <t xml:space="preserve"> Factor F</t>
  </si>
  <si>
    <t>รวมค่าก่อสร้าง</t>
  </si>
  <si>
    <t>ขนาดหรือเนื้อที่อาคาร  จำนวน......................ตร.ม.</t>
  </si>
  <si>
    <t>เฉลี่ย.....................................บาท/ตร.ม.</t>
  </si>
  <si>
    <t>แบบ ปร.5 (ข)</t>
  </si>
  <si>
    <t>แบบสรุปค่าครุภัณฑ์จัดซื้อ</t>
  </si>
  <si>
    <t>แบบ ปร.4  ที่แนบ  มีจำนวน                                    หน้า</t>
  </si>
  <si>
    <t>ภาษี  มูลค่าเพิ่ม</t>
  </si>
  <si>
    <t>งานครุภัณฑ์ห้องปฏิบัติการคอมพิวเตอร์ บร.2</t>
  </si>
  <si>
    <t>งานก่อสร้างห้องปฏิบัติการคอมพิวเตอร์ บร.2</t>
  </si>
  <si>
    <t>สวิตช์ตัดตอนอัตโนมัติ (Circuit Breaker)</t>
  </si>
  <si>
    <t>งานติดตั้งกระเบื้องยาง</t>
  </si>
  <si>
    <t>ตกแต่งผนังทาสี</t>
  </si>
  <si>
    <t>เครื่องปรับอากาศชนิดแยกส่วนขนาด 24,000 BTU</t>
  </si>
  <si>
    <t xml:space="preserve">ชุดโต๊ะพร้อมเก้าอี้ สำหรับนักศึกษา </t>
  </si>
  <si>
    <t xml:space="preserve">ชุดโต๊ะพร้อมเก้าอี้ สำหรับอาจารย์ </t>
  </si>
  <si>
    <t xml:space="preserve">เครื่องขยายสัญญาณเสียงลำโพงเพดาน </t>
  </si>
  <si>
    <t xml:space="preserve">เครื่องสลับสัญญาณภาพสำหรับ Video Wall </t>
  </si>
  <si>
    <t xml:space="preserve">ค่าติดตั้ง และทดสอบระบบ </t>
  </si>
  <si>
    <t>2.3.1</t>
  </si>
  <si>
    <t>2.1) งานปรับปรุงฝ้า</t>
  </si>
  <si>
    <t>งานติดตั้งฝ้าเพดานโครงเหล็กชุบสังกะสี กรุยิปซั่มบอร์ด หนา 9 มม.</t>
  </si>
  <si>
    <t>2.2) งานปรับปรุงพื้น</t>
  </si>
  <si>
    <t>งานติดตั้งทางลาดสำหรับรถเข็นคนพิการ</t>
  </si>
  <si>
    <t>ตกแต่งผนังปิดทับแผ่นลามิเนต ผนังฝั่งตรงข้ามจอ Video wall</t>
  </si>
  <si>
    <t xml:space="preserve">ตกแต่งบัวพื้น PVC หรือดีกว่า ผนังฝั่งตรงข้ามจอแสดงผลแบบ Video Wall </t>
  </si>
  <si>
    <t>ผนังโครงเหล็กชุบสังกะสี กรุยิปซั่มบอร์ด หนา 10 มม. ผนังฝั่งตรงข้ามจอแสดงผลแบบ Video Wall</t>
  </si>
  <si>
    <t>ตกแต่งผนังติดวอลเปเปอร์ ผนังฝั่งตรงข้ามจอแสดงผลแบบ Video Wall</t>
  </si>
  <si>
    <t xml:space="preserve">ติดตั้งผ้าหุ้มแผ่นตกแต่งผนังอะคูสติกบอร์ดเดิม </t>
  </si>
  <si>
    <t>2.4) งานประตูและหน้าต่าง</t>
  </si>
  <si>
    <t>ชุดไฟดาวน์ใลท์ ชนิด LED ขนาด 13 วัตต์</t>
  </si>
  <si>
    <t>สวิตช์ไฟหลักชนิด 1ทาง รองรับกระแสไฟ 16A 250V</t>
  </si>
  <si>
    <t xml:space="preserve">เต้ารับไฟฟ้า 2 ช่อง ชนิดติดตั้งบนพื้นแบบมีกราวด์รองรับกระแสไฟ 16A 250V </t>
  </si>
  <si>
    <t>เต้ารับระบบเครือข่าย ชนิดติดตั้งบนพื้น แบบ RJ-45 CAT6</t>
  </si>
  <si>
    <t>ติดตั้งท่อร้อยสาย ชนิดPVC ขนาด 1/2 นิ้ว</t>
  </si>
  <si>
    <t xml:space="preserve">ชุดโต๊ะอเนกประสงค์ </t>
  </si>
  <si>
    <t>ค่าครุภัณฑ์ระบบโสตทัศนูปกรณ์</t>
  </si>
  <si>
    <t>สายสัญญาณ Fiber Optic HDMI Cable</t>
  </si>
  <si>
    <t>ปรับปรุงห้องปฏิบัติการคอมพิวเตอร์ ห้อง 226 อาคารบรรยายรวม 2
ตำบลคลองหนึ่ง อำเภอคลองหลวง จังหวัดปทุมธานี</t>
  </si>
  <si>
    <t>กลุ่มงาน/งาน                หมวดงานครุภัณฑ์</t>
  </si>
  <si>
    <t>ชื่อโครงการ/งานก่อสร้าง   ปรับปรุงห้องปฏิบัติการคอมพิวเตอร์ ห้อง 226 อาคารบรรยายรวม 2ตำบลคลองหนึ่ง อำเภอคลองหลวง จังหวัดปทุมธานี</t>
  </si>
  <si>
    <t xml:space="preserve">กลุ่มงาน/งาน                หมวดงานก่อสร้าง </t>
  </si>
  <si>
    <t>สถานที่ก่อสร้าง             อาคารบรรยายรวม 2 คณะวิทยาศาสตร์และเทคโนโลยี</t>
  </si>
  <si>
    <t xml:space="preserve"> อาคารบรรยายรวม 2 คณะวิทยาศาสตร์และเทคโนโลยี</t>
  </si>
  <si>
    <t xml:space="preserve">อุปกรณ์ติดตั้ง : สายไฟเบอร์ optic, สายสัญญาณ, ท่อร้อยสาย ขั้วต่อ และอื่นๆ </t>
  </si>
  <si>
    <t>2.6) งานติดตั้งระบบปรับอากาศ</t>
  </si>
  <si>
    <t>งานติดตั้งเครื่องชุดคอล์ยเย็น</t>
  </si>
  <si>
    <t>งานติดตั้งเครื่องชุดคอล์ยร้อน</t>
  </si>
  <si>
    <t>งานทาสีฝ้าเพดาน</t>
  </si>
  <si>
    <t xml:space="preserve">งานติดตั้งอุปกรณ์ร้อยสายสัญญาณ ชุดโต๊ะพร้อมเก้าอี้ สำหรับนักศึกษา </t>
  </si>
  <si>
    <t xml:space="preserve">งานติดตั้งอุปกรณ์ร้อยสายสัญญาณชุดโต๊ะพร้อมเก้าอี้ สำหรับอาจารย์ </t>
  </si>
  <si>
    <t xml:space="preserve">ทำตู้สำหรับจัดเก็บอุปกรณ์ระบบโสตทัศนูปกรณ์ </t>
  </si>
  <si>
    <t>งานติดตั้งชุดหน้ากากอลูมิเนียมสำหรับช่องเป่าลมเย็น</t>
  </si>
  <si>
    <t>2.1.3</t>
  </si>
  <si>
    <t>2.1.4</t>
  </si>
  <si>
    <t xml:space="preserve">ค่าครุภัณฑ์งานเฟอร์นิเจอร์ ห้องปฏิบัติการคอมพิวเตอร์ </t>
  </si>
  <si>
    <t xml:space="preserve">ค่าครุภัณฑ์งานเครื่องปรับอากาศ ห้องปฏิบัติการคอมพิวเตอร์ </t>
  </si>
  <si>
    <t>รวมราคางานปรับปรุงตกแต่งห้องและติดตั้งระบบ</t>
  </si>
  <si>
    <t>รวมราคาค่าครุภัณฑ์ระบบโสตทัศนูปกรณ์</t>
  </si>
  <si>
    <t>อุปกรณ์จับยึดคอล์ยร้อนและคอล์ยเย็น</t>
  </si>
  <si>
    <t>งานจ้างรื้อถอนสายสัญญาณไฟฟ้าเดิม</t>
  </si>
  <si>
    <t>งานจ้างรื้อถอนสายสัญญาณสื่อสารเดิม</t>
  </si>
  <si>
    <t>เครื่องประมวลผลสัญญาณเสียงส่วนกลาง</t>
  </si>
  <si>
    <t xml:space="preserve">เครื่องขยายสัญญาณเสียงลำโพงหลัก   </t>
  </si>
  <si>
    <t xml:space="preserve">ลำโพงหลักชนิดคอลัมน์อาเรย์ </t>
  </si>
  <si>
    <t xml:space="preserve">ลำโพงติดฝ้าเพดานขนาด 4 นิ้ว </t>
  </si>
  <si>
    <t xml:space="preserve">จอภาพแบบ LED Video Wall  ขนาด 55 นิ้ว </t>
  </si>
  <si>
    <t>ขายึดจอภาพ LED Video Wall  ขนาด 55 นิ้ว แบบ services ด้านหน้า</t>
  </si>
  <si>
    <t xml:space="preserve">เครื่องควบคุมระบบส่วนกลาง </t>
  </si>
  <si>
    <t xml:space="preserve">เครื่องควบคุมการจ่ายกำลังไฟฟ้า </t>
  </si>
  <si>
    <t>จอควบคุมชนิดสัมผัสแบบไร้สาย</t>
  </si>
  <si>
    <t xml:space="preserve">อุปกรณ์กระจายสัญญาณเครือข่ายไร้สาย </t>
  </si>
  <si>
    <t xml:space="preserve">2.3) งานปรับปรุงผนัง </t>
  </si>
  <si>
    <t xml:space="preserve">2.5) ปรับปรุงระบบไฟฟ้า และระบบสายสัญญาณสื่อสาร (LAN) </t>
  </si>
  <si>
    <t>รวมงานรื้อถอนพื้นที่</t>
  </si>
  <si>
    <t>2.7) งานติดตั้งเฟอร์นิเจอร์</t>
  </si>
  <si>
    <t xml:space="preserve">รวมราคาค่าครุภัณฑ์งานเฟอร์นิเจอร์ </t>
  </si>
  <si>
    <t xml:space="preserve">รวมราคาค่าครุภัณฑ์งานเครื่องปรับอากาศ </t>
  </si>
  <si>
    <t xml:space="preserve">งานเฟอร์นิเจอร์ </t>
  </si>
  <si>
    <t xml:space="preserve">งานเครื่องปรับอากาศ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</si>
</sst>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87" formatCode="&quot;$&quot;#,##0_);[Red]\(&quot;$&quot;#,##0\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.00_-;\-* #,##0.00_-;_-* &quot;-&quot;_-;_-@_-"/>
    <numFmt numFmtId="191" formatCode="_-* #,##0.00_-;\-* #,##0.00_-;_-* \-??_-;_-@_-"/>
    <numFmt numFmtId="192" formatCode="* #,##0.00\ ;* \(#,##0.00\);* \-#\ ;@\ "/>
    <numFmt numFmtId="193" formatCode="* #,##0.00\ ;\-* #,##0.00\ ;* \-#\ ;@\ "/>
    <numFmt numFmtId="194" formatCode="#,##0.00_ ;\-#,##0.00\ "/>
  </numFmts>
  <fonts count="39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0"/>
      <name val="SimSun"/>
      <family val="2"/>
      <charset val="22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Tahoma"/>
      <family val="2"/>
      <scheme val="minor"/>
    </font>
    <font>
      <sz val="10"/>
      <name val="Microsoft YaHei"/>
      <family val="2"/>
      <charset val="222"/>
    </font>
    <font>
      <sz val="11"/>
      <color indexed="8"/>
      <name val="Microsoft YaHei"/>
      <family val="2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u/>
      <sz val="11.9"/>
      <color indexed="12"/>
      <name val="Cordia New"/>
      <family val="2"/>
    </font>
    <font>
      <b/>
      <sz val="10"/>
      <name val="Arial"/>
      <family val="2"/>
    </font>
    <font>
      <sz val="12"/>
      <name val="Times New Roman"/>
      <family val="1"/>
    </font>
    <font>
      <u/>
      <sz val="14"/>
      <color indexed="12"/>
      <name val="Cordia New"/>
      <family val="2"/>
    </font>
    <font>
      <sz val="10"/>
      <name val="Arial"/>
      <family val="2"/>
      <charset val="222"/>
    </font>
    <font>
      <sz val="12"/>
      <name val="新細明體"/>
      <family val="1"/>
      <charset val="222"/>
    </font>
    <font>
      <sz val="16"/>
      <name val="Angsana New"/>
      <family val="1"/>
    </font>
    <font>
      <sz val="16"/>
      <color theme="1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8"/>
      <color theme="1"/>
      <name val="Angsana New"/>
      <family val="1"/>
    </font>
    <font>
      <u val="double"/>
      <sz val="18"/>
      <name val="Angsana New"/>
      <family val="1"/>
    </font>
    <font>
      <u/>
      <sz val="18"/>
      <name val="Angsana New"/>
      <family val="1"/>
    </font>
    <font>
      <u/>
      <sz val="16"/>
      <name val="Angsana New"/>
      <family val="1"/>
    </font>
    <font>
      <b/>
      <sz val="16"/>
      <color theme="1"/>
      <name val="Angsana New"/>
      <family val="1"/>
      <charset val="222"/>
    </font>
    <font>
      <sz val="16"/>
      <color theme="1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sz val="14"/>
      <name val="Angsana New"/>
      <family val="1"/>
      <charset val="222"/>
    </font>
    <font>
      <b/>
      <sz val="16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79">
    <xf numFmtId="0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91" fontId="11" fillId="0" borderId="0" applyFill="0" applyBorder="0" applyAlignment="0" applyProtection="0"/>
    <xf numFmtId="43" fontId="9" fillId="0" borderId="0" applyFont="0" applyFill="0" applyBorder="0" applyAlignment="0" applyProtection="0"/>
    <xf numFmtId="191" fontId="11" fillId="0" borderId="0" applyFill="0" applyBorder="0" applyAlignment="0" applyProtection="0"/>
    <xf numFmtId="0" fontId="9" fillId="0" borderId="0"/>
    <xf numFmtId="0" fontId="14" fillId="0" borderId="0"/>
    <xf numFmtId="0" fontId="10" fillId="0" borderId="0"/>
    <xf numFmtId="0" fontId="13" fillId="0" borderId="0"/>
    <xf numFmtId="0" fontId="9" fillId="0" borderId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90" fontId="9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2" fillId="0" borderId="0"/>
    <xf numFmtId="0" fontId="6" fillId="0" borderId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 applyFill="0" applyBorder="0" applyAlignment="0" applyProtection="0"/>
    <xf numFmtId="0" fontId="3" fillId="0" borderId="0"/>
    <xf numFmtId="0" fontId="15" fillId="0" borderId="0"/>
    <xf numFmtId="0" fontId="15" fillId="0" borderId="0"/>
    <xf numFmtId="192" fontId="16" fillId="0" borderId="0"/>
    <xf numFmtId="193" fontId="16" fillId="0" borderId="0"/>
    <xf numFmtId="192" fontId="16" fillId="0" borderId="0"/>
    <xf numFmtId="0" fontId="15" fillId="0" borderId="0"/>
    <xf numFmtId="0" fontId="7" fillId="0" borderId="0"/>
    <xf numFmtId="0" fontId="17" fillId="0" borderId="0"/>
    <xf numFmtId="0" fontId="18" fillId="0" borderId="0"/>
    <xf numFmtId="0" fontId="21" fillId="0" borderId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0" fillId="6" borderId="0" applyNumberFormat="0">
      <alignment horizontal="left" vertical="center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188" fontId="23" fillId="0" borderId="0" applyFill="0" applyBorder="0" applyAlignment="0" applyProtection="0"/>
    <xf numFmtId="41" fontId="23" fillId="0" borderId="0" applyFill="0" applyBorder="0" applyAlignment="0" applyProtection="0"/>
    <xf numFmtId="41" fontId="23" fillId="0" borderId="0" applyFill="0" applyBorder="0" applyAlignment="0" applyProtection="0"/>
    <xf numFmtId="43" fontId="8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8" fillId="0" borderId="0" applyFont="0" applyFill="0" applyBorder="0" applyAlignment="0" applyProtection="0"/>
    <xf numFmtId="0" fontId="24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64">
    <xf numFmtId="0" fontId="0" fillId="0" borderId="0" xfId="0"/>
    <xf numFmtId="0" fontId="26" fillId="0" borderId="0" xfId="47" applyFont="1"/>
    <xf numFmtId="0" fontId="26" fillId="0" borderId="0" xfId="47" applyFont="1" applyAlignment="1">
      <alignment vertical="center" wrapText="1"/>
    </xf>
    <xf numFmtId="0" fontId="26" fillId="0" borderId="27" xfId="47" applyFont="1" applyBorder="1" applyAlignment="1">
      <alignment horizontal="center"/>
    </xf>
    <xf numFmtId="0" fontId="26" fillId="0" borderId="28" xfId="47" applyFont="1" applyBorder="1"/>
    <xf numFmtId="0" fontId="26" fillId="0" borderId="31" xfId="47" applyFont="1" applyBorder="1" applyAlignment="1">
      <alignment horizontal="center"/>
    </xf>
    <xf numFmtId="0" fontId="26" fillId="0" borderId="2" xfId="47" applyFont="1" applyBorder="1"/>
    <xf numFmtId="0" fontId="26" fillId="0" borderId="31" xfId="47" applyFont="1" applyBorder="1"/>
    <xf numFmtId="0" fontId="26" fillId="0" borderId="33" xfId="47" applyFont="1" applyBorder="1"/>
    <xf numFmtId="0" fontId="26" fillId="0" borderId="19" xfId="47" applyFont="1" applyBorder="1"/>
    <xf numFmtId="0" fontId="26" fillId="0" borderId="34" xfId="47" applyFont="1" applyBorder="1"/>
    <xf numFmtId="0" fontId="26" fillId="0" borderId="38" xfId="47" applyFont="1" applyBorder="1"/>
    <xf numFmtId="0" fontId="26" fillId="0" borderId="35" xfId="47" applyFont="1" applyBorder="1"/>
    <xf numFmtId="3" fontId="27" fillId="0" borderId="0" xfId="72" applyNumberFormat="1" applyFont="1" applyAlignment="1">
      <alignment vertical="center"/>
    </xf>
    <xf numFmtId="0" fontId="27" fillId="0" borderId="0" xfId="72" applyFont="1" applyAlignment="1">
      <alignment vertical="center"/>
    </xf>
    <xf numFmtId="1" fontId="27" fillId="0" borderId="0" xfId="73" applyNumberFormat="1" applyFont="1" applyFill="1" applyAlignment="1">
      <alignment vertical="center"/>
    </xf>
    <xf numFmtId="3" fontId="25" fillId="0" borderId="0" xfId="72" applyNumberFormat="1" applyFont="1" applyAlignment="1">
      <alignment vertical="center"/>
    </xf>
    <xf numFmtId="0" fontId="25" fillId="0" borderId="0" xfId="72" applyFont="1" applyAlignment="1">
      <alignment vertical="center"/>
    </xf>
    <xf numFmtId="4" fontId="25" fillId="0" borderId="0" xfId="72" applyNumberFormat="1" applyFont="1" applyAlignment="1">
      <alignment vertical="center"/>
    </xf>
    <xf numFmtId="3" fontId="28" fillId="0" borderId="0" xfId="72" applyNumberFormat="1" applyFont="1" applyAlignment="1">
      <alignment vertical="center"/>
    </xf>
    <xf numFmtId="0" fontId="26" fillId="0" borderId="16" xfId="47" applyFont="1" applyBorder="1"/>
    <xf numFmtId="0" fontId="26" fillId="0" borderId="23" xfId="47" applyFont="1" applyBorder="1" applyAlignment="1">
      <alignment horizontal="center" vertical="center" wrapText="1"/>
    </xf>
    <xf numFmtId="0" fontId="26" fillId="0" borderId="24" xfId="47" applyFont="1" applyBorder="1" applyAlignment="1">
      <alignment horizontal="center" vertical="center" wrapText="1"/>
    </xf>
    <xf numFmtId="0" fontId="26" fillId="0" borderId="20" xfId="47" applyFont="1" applyBorder="1"/>
    <xf numFmtId="0" fontId="26" fillId="0" borderId="28" xfId="47" applyFont="1" applyBorder="1" applyAlignment="1">
      <alignment horizontal="center"/>
    </xf>
    <xf numFmtId="0" fontId="26" fillId="0" borderId="17" xfId="47" applyFont="1" applyBorder="1" applyAlignment="1">
      <alignment horizontal="right"/>
    </xf>
    <xf numFmtId="0" fontId="26" fillId="0" borderId="21" xfId="47" applyFont="1" applyBorder="1"/>
    <xf numFmtId="0" fontId="30" fillId="0" borderId="0" xfId="72" applyFont="1" applyAlignment="1">
      <alignment vertical="center"/>
    </xf>
    <xf numFmtId="0" fontId="31" fillId="0" borderId="0" xfId="72" applyFont="1" applyAlignment="1">
      <alignment vertical="center"/>
    </xf>
    <xf numFmtId="0" fontId="32" fillId="0" borderId="0" xfId="72" applyFont="1" applyAlignment="1">
      <alignment vertical="center"/>
    </xf>
    <xf numFmtId="0" fontId="26" fillId="0" borderId="0" xfId="47" applyFont="1" applyAlignment="1">
      <alignment vertical="center"/>
    </xf>
    <xf numFmtId="0" fontId="26" fillId="0" borderId="28" xfId="47" applyFont="1" applyBorder="1" applyAlignment="1">
      <alignment shrinkToFit="1"/>
    </xf>
    <xf numFmtId="189" fontId="26" fillId="0" borderId="28" xfId="47" applyNumberFormat="1" applyFont="1" applyBorder="1"/>
    <xf numFmtId="0" fontId="26" fillId="0" borderId="40" xfId="47" applyFont="1" applyBorder="1"/>
    <xf numFmtId="189" fontId="26" fillId="0" borderId="0" xfId="71" applyFont="1"/>
    <xf numFmtId="0" fontId="26" fillId="0" borderId="31" xfId="47" applyFont="1" applyBorder="1" applyAlignment="1">
      <alignment horizontal="center" vertical="top"/>
    </xf>
    <xf numFmtId="0" fontId="26" fillId="0" borderId="2" xfId="47" applyFont="1" applyBorder="1" applyAlignment="1">
      <alignment wrapText="1"/>
    </xf>
    <xf numFmtId="189" fontId="26" fillId="0" borderId="2" xfId="47" applyNumberFormat="1" applyFont="1" applyBorder="1" applyAlignment="1">
      <alignment vertical="center"/>
    </xf>
    <xf numFmtId="0" fontId="26" fillId="0" borderId="41" xfId="47" applyFont="1" applyBorder="1"/>
    <xf numFmtId="189" fontId="26" fillId="0" borderId="2" xfId="47" applyNumberFormat="1" applyFont="1" applyBorder="1"/>
    <xf numFmtId="4" fontId="26" fillId="0" borderId="2" xfId="47" applyNumberFormat="1" applyFont="1" applyBorder="1"/>
    <xf numFmtId="189" fontId="26" fillId="0" borderId="0" xfId="47" applyNumberFormat="1" applyFont="1"/>
    <xf numFmtId="0" fontId="26" fillId="0" borderId="2" xfId="47" applyFont="1" applyBorder="1" applyAlignment="1">
      <alignment horizontal="center"/>
    </xf>
    <xf numFmtId="189" fontId="26" fillId="0" borderId="2" xfId="47" applyNumberFormat="1" applyFont="1" applyBorder="1" applyAlignment="1">
      <alignment shrinkToFit="1"/>
    </xf>
    <xf numFmtId="43" fontId="26" fillId="0" borderId="0" xfId="47" applyNumberFormat="1" applyFont="1"/>
    <xf numFmtId="0" fontId="26" fillId="0" borderId="42" xfId="47" applyFont="1" applyBorder="1"/>
    <xf numFmtId="0" fontId="26" fillId="0" borderId="18" xfId="47" applyFont="1" applyBorder="1"/>
    <xf numFmtId="0" fontId="26" fillId="0" borderId="23" xfId="47" applyFont="1" applyBorder="1" applyAlignment="1">
      <alignment horizontal="center" vertical="center"/>
    </xf>
    <xf numFmtId="0" fontId="26" fillId="0" borderId="24" xfId="47" applyFont="1" applyBorder="1" applyAlignment="1">
      <alignment horizontal="center" vertical="center"/>
    </xf>
    <xf numFmtId="0" fontId="26" fillId="0" borderId="39" xfId="47" applyFont="1" applyBorder="1" applyAlignment="1">
      <alignment horizontal="center" vertical="center"/>
    </xf>
    <xf numFmtId="189" fontId="26" fillId="0" borderId="24" xfId="47" applyNumberFormat="1" applyFont="1" applyBorder="1" applyAlignment="1">
      <alignment shrinkToFit="1"/>
    </xf>
    <xf numFmtId="0" fontId="26" fillId="0" borderId="39" xfId="47" applyFont="1" applyBorder="1" applyAlignment="1">
      <alignment horizontal="center" vertical="center" wrapText="1"/>
    </xf>
    <xf numFmtId="4" fontId="26" fillId="0" borderId="0" xfId="47" applyNumberFormat="1" applyFont="1"/>
    <xf numFmtId="9" fontId="26" fillId="0" borderId="2" xfId="47" applyNumberFormat="1" applyFont="1" applyBorder="1"/>
    <xf numFmtId="189" fontId="29" fillId="0" borderId="24" xfId="47" applyNumberFormat="1" applyFont="1" applyBorder="1" applyAlignment="1">
      <alignment shrinkToFit="1"/>
    </xf>
    <xf numFmtId="0" fontId="34" fillId="0" borderId="0" xfId="23" applyFont="1" applyAlignment="1">
      <alignment vertical="top"/>
    </xf>
    <xf numFmtId="0" fontId="35" fillId="0" borderId="0" xfId="12" applyNumberFormat="1" applyFont="1" applyFill="1" applyBorder="1" applyAlignment="1">
      <alignment vertical="center"/>
    </xf>
    <xf numFmtId="43" fontId="35" fillId="0" borderId="0" xfId="12" applyFont="1" applyFill="1" applyBorder="1" applyAlignment="1">
      <alignment horizontal="right" vertical="center"/>
    </xf>
    <xf numFmtId="0" fontId="33" fillId="0" borderId="0" xfId="12" applyNumberFormat="1" applyFont="1" applyFill="1" applyBorder="1" applyAlignment="1">
      <alignment horizontal="left" vertical="top"/>
    </xf>
    <xf numFmtId="0" fontId="33" fillId="0" borderId="0" xfId="23" applyFont="1" applyAlignment="1">
      <alignment vertical="top"/>
    </xf>
    <xf numFmtId="0" fontId="33" fillId="0" borderId="1" xfId="23" applyFont="1" applyBorder="1" applyAlignment="1">
      <alignment horizontal="right" vertical="top"/>
    </xf>
    <xf numFmtId="0" fontId="33" fillId="0" borderId="1" xfId="23" applyFont="1" applyBorder="1" applyAlignment="1">
      <alignment horizontal="center" vertical="top"/>
    </xf>
    <xf numFmtId="0" fontId="33" fillId="0" borderId="7" xfId="23" applyFont="1" applyBorder="1" applyAlignment="1">
      <alignment horizontal="center" vertical="top"/>
    </xf>
    <xf numFmtId="0" fontId="33" fillId="0" borderId="3" xfId="23" quotePrefix="1" applyFont="1" applyBorder="1" applyAlignment="1">
      <alignment horizontal="left" vertical="top"/>
    </xf>
    <xf numFmtId="0" fontId="34" fillId="0" borderId="6" xfId="23" applyFont="1" applyBorder="1" applyAlignment="1">
      <alignment vertical="top"/>
    </xf>
    <xf numFmtId="3" fontId="34" fillId="0" borderId="3" xfId="1" applyNumberFormat="1" applyFont="1" applyFill="1" applyBorder="1" applyAlignment="1">
      <alignment horizontal="center" vertical="top"/>
    </xf>
    <xf numFmtId="4" fontId="34" fillId="0" borderId="3" xfId="1" applyNumberFormat="1" applyFont="1" applyFill="1" applyBorder="1" applyAlignment="1">
      <alignment horizontal="center" vertical="top"/>
    </xf>
    <xf numFmtId="4" fontId="34" fillId="0" borderId="2" xfId="23" applyNumberFormat="1" applyFont="1" applyBorder="1" applyAlignment="1">
      <alignment horizontal="right" vertical="top"/>
    </xf>
    <xf numFmtId="4" fontId="33" fillId="0" borderId="3" xfId="23" applyNumberFormat="1" applyFont="1" applyBorder="1" applyAlignment="1">
      <alignment vertical="top"/>
    </xf>
    <xf numFmtId="4" fontId="33" fillId="0" borderId="2" xfId="23" applyNumberFormat="1" applyFont="1" applyBorder="1" applyAlignment="1">
      <alignment vertical="top"/>
    </xf>
    <xf numFmtId="4" fontId="34" fillId="0" borderId="5" xfId="23" applyNumberFormat="1" applyFont="1" applyBorder="1" applyAlignment="1">
      <alignment vertical="top"/>
    </xf>
    <xf numFmtId="0" fontId="33" fillId="0" borderId="4" xfId="23" applyFont="1" applyBorder="1" applyAlignment="1">
      <alignment horizontal="center" vertical="top"/>
    </xf>
    <xf numFmtId="0" fontId="33" fillId="0" borderId="3" xfId="23" quotePrefix="1" applyFont="1" applyBorder="1" applyAlignment="1">
      <alignment horizontal="center" vertical="top"/>
    </xf>
    <xf numFmtId="0" fontId="33" fillId="0" borderId="6" xfId="23" quotePrefix="1" applyFont="1" applyBorder="1" applyAlignment="1">
      <alignment horizontal="left" vertical="top"/>
    </xf>
    <xf numFmtId="3" fontId="33" fillId="0" borderId="3" xfId="1" applyNumberFormat="1" applyFont="1" applyFill="1" applyBorder="1" applyAlignment="1">
      <alignment horizontal="center" vertical="top"/>
    </xf>
    <xf numFmtId="4" fontId="33" fillId="0" borderId="3" xfId="1" applyNumberFormat="1" applyFont="1" applyFill="1" applyBorder="1" applyAlignment="1">
      <alignment horizontal="center" vertical="top"/>
    </xf>
    <xf numFmtId="0" fontId="34" fillId="0" borderId="3" xfId="23" quotePrefix="1" applyFont="1" applyBorder="1" applyAlignment="1">
      <alignment horizontal="center" vertical="top"/>
    </xf>
    <xf numFmtId="0" fontId="34" fillId="0" borderId="6" xfId="23" quotePrefix="1" applyFont="1" applyBorder="1" applyAlignment="1">
      <alignment horizontal="left" vertical="top" wrapText="1" indent="1"/>
    </xf>
    <xf numFmtId="4" fontId="33" fillId="0" borderId="5" xfId="23" applyNumberFormat="1" applyFont="1" applyBorder="1" applyAlignment="1">
      <alignment vertical="top"/>
    </xf>
    <xf numFmtId="4" fontId="34" fillId="0" borderId="0" xfId="23" applyNumberFormat="1" applyFont="1" applyAlignment="1">
      <alignment vertical="top"/>
    </xf>
    <xf numFmtId="0" fontId="34" fillId="0" borderId="4" xfId="23" applyFont="1" applyBorder="1" applyAlignment="1">
      <alignment horizontal="center" vertical="top"/>
    </xf>
    <xf numFmtId="0" fontId="34" fillId="3" borderId="4" xfId="23" applyFont="1" applyFill="1" applyBorder="1" applyAlignment="1">
      <alignment horizontal="center" vertical="top"/>
    </xf>
    <xf numFmtId="3" fontId="34" fillId="3" borderId="3" xfId="1" applyNumberFormat="1" applyFont="1" applyFill="1" applyBorder="1" applyAlignment="1">
      <alignment horizontal="center" vertical="top"/>
    </xf>
    <xf numFmtId="4" fontId="34" fillId="3" borderId="3" xfId="1" applyNumberFormat="1" applyFont="1" applyFill="1" applyBorder="1" applyAlignment="1">
      <alignment horizontal="center" vertical="top"/>
    </xf>
    <xf numFmtId="4" fontId="34" fillId="3" borderId="2" xfId="23" applyNumberFormat="1" applyFont="1" applyFill="1" applyBorder="1" applyAlignment="1">
      <alignment horizontal="right" vertical="top"/>
    </xf>
    <xf numFmtId="4" fontId="33" fillId="3" borderId="3" xfId="23" applyNumberFormat="1" applyFont="1" applyFill="1" applyBorder="1" applyAlignment="1">
      <alignment vertical="top"/>
    </xf>
    <xf numFmtId="4" fontId="33" fillId="3" borderId="2" xfId="23" applyNumberFormat="1" applyFont="1" applyFill="1" applyBorder="1" applyAlignment="1">
      <alignment vertical="top"/>
    </xf>
    <xf numFmtId="4" fontId="33" fillId="3" borderId="5" xfId="23" applyNumberFormat="1" applyFont="1" applyFill="1" applyBorder="1" applyAlignment="1">
      <alignment vertical="top"/>
    </xf>
    <xf numFmtId="0" fontId="33" fillId="4" borderId="4" xfId="23" applyFont="1" applyFill="1" applyBorder="1" applyAlignment="1">
      <alignment horizontal="center" vertical="top"/>
    </xf>
    <xf numFmtId="3" fontId="34" fillId="4" borderId="2" xfId="1" applyNumberFormat="1" applyFont="1" applyFill="1" applyBorder="1" applyAlignment="1">
      <alignment horizontal="center" vertical="top"/>
    </xf>
    <xf numFmtId="0" fontId="34" fillId="4" borderId="2" xfId="23" applyFont="1" applyFill="1" applyBorder="1" applyAlignment="1">
      <alignment horizontal="center" vertical="top"/>
    </xf>
    <xf numFmtId="4" fontId="34" fillId="4" borderId="2" xfId="23" applyNumberFormat="1" applyFont="1" applyFill="1" applyBorder="1" applyAlignment="1">
      <alignment horizontal="right" vertical="top"/>
    </xf>
    <xf numFmtId="4" fontId="34" fillId="4" borderId="2" xfId="23" applyNumberFormat="1" applyFont="1" applyFill="1" applyBorder="1" applyAlignment="1">
      <alignment vertical="top"/>
    </xf>
    <xf numFmtId="4" fontId="34" fillId="4" borderId="3" xfId="23" applyNumberFormat="1" applyFont="1" applyFill="1" applyBorder="1" applyAlignment="1">
      <alignment vertical="top"/>
    </xf>
    <xf numFmtId="4" fontId="34" fillId="4" borderId="5" xfId="23" applyNumberFormat="1" applyFont="1" applyFill="1" applyBorder="1" applyAlignment="1">
      <alignment vertical="top"/>
    </xf>
    <xf numFmtId="0" fontId="34" fillId="4" borderId="0" xfId="23" applyFont="1" applyFill="1" applyAlignment="1">
      <alignment vertical="top"/>
    </xf>
    <xf numFmtId="0" fontId="34" fillId="0" borderId="4" xfId="23" quotePrefix="1" applyFont="1" applyBorder="1" applyAlignment="1">
      <alignment horizontal="center" vertical="top"/>
    </xf>
    <xf numFmtId="0" fontId="34" fillId="0" borderId="3" xfId="23" applyFont="1" applyBorder="1" applyAlignment="1">
      <alignment horizontal="center" vertical="top"/>
    </xf>
    <xf numFmtId="4" fontId="34" fillId="0" borderId="2" xfId="23" applyNumberFormat="1" applyFont="1" applyBorder="1" applyAlignment="1">
      <alignment vertical="top"/>
    </xf>
    <xf numFmtId="4" fontId="34" fillId="0" borderId="3" xfId="23" applyNumberFormat="1" applyFont="1" applyBorder="1" applyAlignment="1">
      <alignment vertical="top"/>
    </xf>
    <xf numFmtId="0" fontId="34" fillId="3" borderId="4" xfId="23" quotePrefix="1" applyFont="1" applyFill="1" applyBorder="1" applyAlignment="1">
      <alignment horizontal="center" vertical="top"/>
    </xf>
    <xf numFmtId="0" fontId="34" fillId="3" borderId="3" xfId="23" applyFont="1" applyFill="1" applyBorder="1" applyAlignment="1">
      <alignment horizontal="center" vertical="top"/>
    </xf>
    <xf numFmtId="4" fontId="34" fillId="3" borderId="2" xfId="23" applyNumberFormat="1" applyFont="1" applyFill="1" applyBorder="1" applyAlignment="1">
      <alignment vertical="top"/>
    </xf>
    <xf numFmtId="4" fontId="34" fillId="3" borderId="5" xfId="23" applyNumberFormat="1" applyFont="1" applyFill="1" applyBorder="1" applyAlignment="1">
      <alignment vertical="top"/>
    </xf>
    <xf numFmtId="0" fontId="35" fillId="0" borderId="4" xfId="23" applyFont="1" applyBorder="1" applyAlignment="1">
      <alignment horizontal="center" vertical="top"/>
    </xf>
    <xf numFmtId="3" fontId="36" fillId="0" borderId="3" xfId="1" applyNumberFormat="1" applyFont="1" applyFill="1" applyBorder="1" applyAlignment="1">
      <alignment horizontal="center" vertical="top"/>
    </xf>
    <xf numFmtId="0" fontId="36" fillId="0" borderId="3" xfId="23" applyFont="1" applyBorder="1" applyAlignment="1">
      <alignment horizontal="center" vertical="top"/>
    </xf>
    <xf numFmtId="4" fontId="36" fillId="0" borderId="2" xfId="23" applyNumberFormat="1" applyFont="1" applyBorder="1" applyAlignment="1">
      <alignment horizontal="right" vertical="top"/>
    </xf>
    <xf numFmtId="4" fontId="36" fillId="0" borderId="2" xfId="23" applyNumberFormat="1" applyFont="1" applyBorder="1" applyAlignment="1">
      <alignment vertical="top"/>
    </xf>
    <xf numFmtId="4" fontId="36" fillId="0" borderId="3" xfId="23" applyNumberFormat="1" applyFont="1" applyBorder="1" applyAlignment="1">
      <alignment vertical="top"/>
    </xf>
    <xf numFmtId="4" fontId="36" fillId="0" borderId="5" xfId="23" applyNumberFormat="1" applyFont="1" applyBorder="1" applyAlignment="1">
      <alignment vertical="top"/>
    </xf>
    <xf numFmtId="0" fontId="36" fillId="0" borderId="0" xfId="23" applyFont="1" applyAlignment="1">
      <alignment vertical="top"/>
    </xf>
    <xf numFmtId="0" fontId="36" fillId="0" borderId="4" xfId="23" applyFont="1" applyBorder="1" applyAlignment="1">
      <alignment horizontal="center" vertical="top"/>
    </xf>
    <xf numFmtId="0" fontId="36" fillId="0" borderId="3" xfId="23" applyFont="1" applyBorder="1" applyAlignment="1">
      <alignment horizontal="left" vertical="top" indent="2"/>
    </xf>
    <xf numFmtId="0" fontId="36" fillId="0" borderId="6" xfId="23" applyFont="1" applyBorder="1" applyAlignment="1">
      <alignment horizontal="left" vertical="top" indent="2"/>
    </xf>
    <xf numFmtId="1" fontId="34" fillId="0" borderId="2" xfId="1" applyNumberFormat="1" applyFont="1" applyFill="1" applyBorder="1" applyAlignment="1">
      <alignment horizontal="center" vertical="center"/>
    </xf>
    <xf numFmtId="4" fontId="36" fillId="0" borderId="2" xfId="23" applyNumberFormat="1" applyFont="1" applyBorder="1" applyAlignment="1">
      <alignment vertical="center"/>
    </xf>
    <xf numFmtId="4" fontId="36" fillId="0" borderId="3" xfId="23" applyNumberFormat="1" applyFont="1" applyBorder="1" applyAlignment="1">
      <alignment vertical="center"/>
    </xf>
    <xf numFmtId="0" fontId="36" fillId="0" borderId="3" xfId="23" applyFont="1" applyBorder="1" applyAlignment="1">
      <alignment horizontal="center" vertical="center"/>
    </xf>
    <xf numFmtId="43" fontId="36" fillId="0" borderId="2" xfId="1" applyFont="1" applyFill="1" applyBorder="1" applyAlignment="1"/>
    <xf numFmtId="189" fontId="34" fillId="0" borderId="0" xfId="23" applyNumberFormat="1" applyFont="1" applyAlignment="1">
      <alignment vertical="top"/>
    </xf>
    <xf numFmtId="0" fontId="34" fillId="0" borderId="0" xfId="23" applyFont="1" applyAlignment="1">
      <alignment horizontal="center" vertical="top"/>
    </xf>
    <xf numFmtId="3" fontId="34" fillId="0" borderId="0" xfId="23" applyNumberFormat="1" applyFont="1" applyAlignment="1">
      <alignment vertical="top"/>
    </xf>
    <xf numFmtId="0" fontId="34" fillId="0" borderId="0" xfId="23" applyFont="1" applyAlignment="1">
      <alignment horizontal="right" vertical="top"/>
    </xf>
    <xf numFmtId="0" fontId="36" fillId="0" borderId="0" xfId="23" applyFont="1" applyAlignment="1">
      <alignment vertical="center"/>
    </xf>
    <xf numFmtId="0" fontId="35" fillId="0" borderId="0" xfId="23" applyFont="1" applyAlignment="1">
      <alignment vertical="center"/>
    </xf>
    <xf numFmtId="0" fontId="37" fillId="0" borderId="0" xfId="12" applyNumberFormat="1" applyFont="1" applyFill="1" applyBorder="1" applyAlignment="1">
      <alignment horizontal="left" vertical="center"/>
    </xf>
    <xf numFmtId="0" fontId="35" fillId="0" borderId="8" xfId="23" applyFont="1" applyBorder="1" applyAlignment="1">
      <alignment horizontal="center" vertical="center"/>
    </xf>
    <xf numFmtId="0" fontId="35" fillId="0" borderId="1" xfId="23" applyFont="1" applyBorder="1" applyAlignment="1">
      <alignment horizontal="center" vertical="center"/>
    </xf>
    <xf numFmtId="0" fontId="35" fillId="0" borderId="9" xfId="23" quotePrefix="1" applyFont="1" applyBorder="1" applyAlignment="1">
      <alignment horizontal="left" vertical="center"/>
    </xf>
    <xf numFmtId="0" fontId="36" fillId="0" borderId="15" xfId="23" applyFont="1" applyBorder="1" applyAlignment="1">
      <alignment vertical="center"/>
    </xf>
    <xf numFmtId="3" fontId="36" fillId="0" borderId="9" xfId="1" applyNumberFormat="1" applyFont="1" applyFill="1" applyBorder="1" applyAlignment="1">
      <alignment horizontal="center" vertical="center"/>
    </xf>
    <xf numFmtId="4" fontId="36" fillId="0" borderId="9" xfId="1" applyNumberFormat="1" applyFont="1" applyFill="1" applyBorder="1" applyAlignment="1">
      <alignment horizontal="center" vertical="center"/>
    </xf>
    <xf numFmtId="4" fontId="36" fillId="0" borderId="10" xfId="23" applyNumberFormat="1" applyFont="1" applyBorder="1" applyAlignment="1">
      <alignment vertical="center"/>
    </xf>
    <xf numFmtId="4" fontId="35" fillId="0" borderId="9" xfId="23" applyNumberFormat="1" applyFont="1" applyBorder="1" applyAlignment="1">
      <alignment vertical="center"/>
    </xf>
    <xf numFmtId="4" fontId="35" fillId="0" borderId="10" xfId="23" applyNumberFormat="1" applyFont="1" applyBorder="1" applyAlignment="1">
      <alignment vertical="center"/>
    </xf>
    <xf numFmtId="4" fontId="36" fillId="0" borderId="11" xfId="23" applyNumberFormat="1" applyFont="1" applyBorder="1" applyAlignment="1">
      <alignment vertical="center"/>
    </xf>
    <xf numFmtId="0" fontId="35" fillId="0" borderId="4" xfId="23" applyFont="1" applyBorder="1" applyAlignment="1">
      <alignment horizontal="center" vertical="center"/>
    </xf>
    <xf numFmtId="0" fontId="36" fillId="0" borderId="3" xfId="23" quotePrefix="1" applyFont="1" applyBorder="1" applyAlignment="1">
      <alignment horizontal="center" vertical="center"/>
    </xf>
    <xf numFmtId="0" fontId="36" fillId="0" borderId="6" xfId="23" quotePrefix="1" applyFont="1" applyBorder="1" applyAlignment="1">
      <alignment horizontal="left" vertical="center"/>
    </xf>
    <xf numFmtId="3" fontId="36" fillId="0" borderId="3" xfId="1" applyNumberFormat="1" applyFont="1" applyFill="1" applyBorder="1" applyAlignment="1">
      <alignment horizontal="center" vertical="center"/>
    </xf>
    <xf numFmtId="4" fontId="36" fillId="0" borderId="3" xfId="1" applyNumberFormat="1" applyFont="1" applyFill="1" applyBorder="1" applyAlignment="1">
      <alignment horizontal="center" vertical="center"/>
    </xf>
    <xf numFmtId="4" fontId="35" fillId="0" borderId="2" xfId="23" applyNumberFormat="1" applyFont="1" applyBorder="1" applyAlignment="1">
      <alignment vertical="center"/>
    </xf>
    <xf numFmtId="4" fontId="35" fillId="0" borderId="3" xfId="23" applyNumberFormat="1" applyFont="1" applyBorder="1" applyAlignment="1">
      <alignment vertical="center"/>
    </xf>
    <xf numFmtId="4" fontId="36" fillId="0" borderId="5" xfId="23" applyNumberFormat="1" applyFont="1" applyBorder="1" applyAlignment="1">
      <alignment vertical="center"/>
    </xf>
    <xf numFmtId="0" fontId="36" fillId="0" borderId="4" xfId="23" applyFont="1" applyBorder="1" applyAlignment="1">
      <alignment horizontal="center" vertical="center"/>
    </xf>
    <xf numFmtId="0" fontId="36" fillId="0" borderId="16" xfId="23" applyFont="1" applyBorder="1" applyAlignment="1">
      <alignment vertical="center"/>
    </xf>
    <xf numFmtId="0" fontId="35" fillId="5" borderId="4" xfId="23" applyFont="1" applyFill="1" applyBorder="1" applyAlignment="1">
      <alignment horizontal="center" vertical="center"/>
    </xf>
    <xf numFmtId="3" fontId="35" fillId="5" borderId="2" xfId="1" applyNumberFormat="1" applyFont="1" applyFill="1" applyBorder="1" applyAlignment="1">
      <alignment horizontal="center" vertical="center"/>
    </xf>
    <xf numFmtId="0" fontId="35" fillId="5" borderId="2" xfId="23" applyFont="1" applyFill="1" applyBorder="1" applyAlignment="1">
      <alignment horizontal="center" vertical="center"/>
    </xf>
    <xf numFmtId="4" fontId="35" fillId="5" borderId="2" xfId="23" applyNumberFormat="1" applyFont="1" applyFill="1" applyBorder="1" applyAlignment="1">
      <alignment vertical="center"/>
    </xf>
    <xf numFmtId="4" fontId="35" fillId="5" borderId="3" xfId="23" applyNumberFormat="1" applyFont="1" applyFill="1" applyBorder="1" applyAlignment="1">
      <alignment vertical="center"/>
    </xf>
    <xf numFmtId="4" fontId="35" fillId="5" borderId="5" xfId="23" applyNumberFormat="1" applyFont="1" applyFill="1" applyBorder="1" applyAlignment="1">
      <alignment vertical="center"/>
    </xf>
    <xf numFmtId="4" fontId="36" fillId="0" borderId="2" xfId="22" applyNumberFormat="1" applyFont="1" applyFill="1" applyBorder="1" applyAlignment="1">
      <alignment horizontal="center" vertical="center"/>
    </xf>
    <xf numFmtId="43" fontId="34" fillId="0" borderId="2" xfId="1" applyFont="1" applyFill="1" applyBorder="1" applyAlignment="1">
      <alignment horizontal="right" vertical="top"/>
    </xf>
    <xf numFmtId="43" fontId="34" fillId="0" borderId="2" xfId="1" applyFont="1" applyFill="1" applyBorder="1" applyAlignment="1">
      <alignment horizontal="right" vertical="center"/>
    </xf>
    <xf numFmtId="3" fontId="35" fillId="5" borderId="2" xfId="23" applyNumberFormat="1" applyFont="1" applyFill="1" applyBorder="1" applyAlignment="1">
      <alignment horizontal="center" vertical="center"/>
    </xf>
    <xf numFmtId="1" fontId="36" fillId="0" borderId="2" xfId="1" applyNumberFormat="1" applyFont="1" applyFill="1" applyBorder="1" applyAlignment="1">
      <alignment horizontal="center" vertical="center"/>
    </xf>
    <xf numFmtId="43" fontId="36" fillId="0" borderId="2" xfId="1" applyFont="1" applyFill="1" applyBorder="1" applyAlignment="1">
      <alignment horizontal="right" vertical="top"/>
    </xf>
    <xf numFmtId="1" fontId="36" fillId="0" borderId="3" xfId="1" applyNumberFormat="1" applyFont="1" applyFill="1" applyBorder="1" applyAlignment="1">
      <alignment horizontal="center" vertical="center"/>
    </xf>
    <xf numFmtId="0" fontId="36" fillId="0" borderId="0" xfId="23" applyFont="1" applyAlignment="1">
      <alignment horizontal="center" vertical="center"/>
    </xf>
    <xf numFmtId="3" fontId="36" fillId="0" borderId="0" xfId="23" applyNumberFormat="1" applyFont="1" applyAlignment="1">
      <alignment vertical="center"/>
    </xf>
    <xf numFmtId="0" fontId="36" fillId="0" borderId="2" xfId="23" applyFont="1" applyBorder="1" applyAlignment="1">
      <alignment horizontal="center" vertical="center"/>
    </xf>
    <xf numFmtId="0" fontId="26" fillId="0" borderId="37" xfId="47" applyFont="1" applyBorder="1"/>
    <xf numFmtId="0" fontId="26" fillId="0" borderId="32" xfId="47" applyFont="1" applyBorder="1"/>
    <xf numFmtId="0" fontId="26" fillId="0" borderId="30" xfId="47" applyFont="1" applyBorder="1"/>
    <xf numFmtId="189" fontId="38" fillId="0" borderId="29" xfId="47" applyNumberFormat="1" applyFont="1" applyBorder="1"/>
    <xf numFmtId="189" fontId="38" fillId="0" borderId="3" xfId="47" applyNumberFormat="1" applyFont="1" applyBorder="1"/>
    <xf numFmtId="189" fontId="38" fillId="0" borderId="34" xfId="47" applyNumberFormat="1" applyFont="1" applyBorder="1"/>
    <xf numFmtId="189" fontId="38" fillId="0" borderId="36" xfId="47" applyNumberFormat="1" applyFont="1" applyBorder="1"/>
    <xf numFmtId="43" fontId="26" fillId="0" borderId="0" xfId="47" applyNumberFormat="1" applyFont="1" applyAlignment="1">
      <alignment vertical="center" wrapText="1"/>
    </xf>
    <xf numFmtId="0" fontId="26" fillId="0" borderId="29" xfId="47" applyFont="1" applyBorder="1" applyAlignment="1">
      <alignment horizontal="center" vertical="center" wrapText="1"/>
    </xf>
    <xf numFmtId="43" fontId="26" fillId="0" borderId="2" xfId="1" applyFont="1" applyBorder="1"/>
    <xf numFmtId="194" fontId="26" fillId="0" borderId="2" xfId="1" applyNumberFormat="1" applyFont="1" applyBorder="1"/>
    <xf numFmtId="0" fontId="34" fillId="0" borderId="3" xfId="23" applyFont="1" applyFill="1" applyBorder="1" applyAlignment="1">
      <alignment horizontal="center" vertical="top"/>
    </xf>
    <xf numFmtId="4" fontId="34" fillId="0" borderId="2" xfId="23" applyNumberFormat="1" applyFont="1" applyFill="1" applyBorder="1" applyAlignment="1">
      <alignment horizontal="right" vertical="top"/>
    </xf>
    <xf numFmtId="4" fontId="34" fillId="0" borderId="2" xfId="23" applyNumberFormat="1" applyFont="1" applyFill="1" applyBorder="1" applyAlignment="1">
      <alignment vertical="top"/>
    </xf>
    <xf numFmtId="0" fontId="36" fillId="0" borderId="3" xfId="23" applyFont="1" applyFill="1" applyBorder="1" applyAlignment="1">
      <alignment horizontal="center" vertical="top"/>
    </xf>
    <xf numFmtId="4" fontId="36" fillId="0" borderId="2" xfId="23" applyNumberFormat="1" applyFont="1" applyFill="1" applyBorder="1" applyAlignment="1">
      <alignment vertical="top"/>
    </xf>
    <xf numFmtId="4" fontId="36" fillId="0" borderId="2" xfId="23" applyNumberFormat="1" applyFont="1" applyFill="1" applyBorder="1" applyAlignment="1">
      <alignment horizontal="right" vertical="top"/>
    </xf>
    <xf numFmtId="0" fontId="36" fillId="0" borderId="3" xfId="23" applyFont="1" applyFill="1" applyBorder="1" applyAlignment="1">
      <alignment horizontal="left" vertical="top" indent="2"/>
    </xf>
    <xf numFmtId="0" fontId="36" fillId="0" borderId="6" xfId="23" applyFont="1" applyFill="1" applyBorder="1" applyAlignment="1">
      <alignment horizontal="left" vertical="top" indent="2"/>
    </xf>
    <xf numFmtId="0" fontId="36" fillId="0" borderId="3" xfId="23" applyFont="1" applyFill="1" applyBorder="1" applyAlignment="1">
      <alignment horizontal="center" vertical="center"/>
    </xf>
    <xf numFmtId="4" fontId="36" fillId="0" borderId="2" xfId="23" applyNumberFormat="1" applyFont="1" applyFill="1" applyBorder="1" applyAlignment="1">
      <alignment vertical="center"/>
    </xf>
    <xf numFmtId="0" fontId="36" fillId="0" borderId="2" xfId="23" applyFont="1" applyFill="1" applyBorder="1" applyAlignment="1">
      <alignment horizontal="center" vertical="center"/>
    </xf>
    <xf numFmtId="0" fontId="33" fillId="0" borderId="3" xfId="23" applyFont="1" applyFill="1" applyBorder="1" applyAlignment="1">
      <alignment horizontal="center" vertical="top"/>
    </xf>
    <xf numFmtId="4" fontId="33" fillId="0" borderId="2" xfId="23" applyNumberFormat="1" applyFont="1" applyFill="1" applyBorder="1" applyAlignment="1">
      <alignment horizontal="right" vertical="top"/>
    </xf>
    <xf numFmtId="4" fontId="33" fillId="0" borderId="2" xfId="23" applyNumberFormat="1" applyFont="1" applyFill="1" applyBorder="1" applyAlignment="1">
      <alignment vertical="top"/>
    </xf>
    <xf numFmtId="0" fontId="34" fillId="0" borderId="0" xfId="23" applyFont="1" applyFill="1" applyAlignment="1">
      <alignment horizontal="center" vertical="top"/>
    </xf>
    <xf numFmtId="0" fontId="34" fillId="0" borderId="0" xfId="23" applyFont="1" applyFill="1" applyAlignment="1">
      <alignment vertical="top"/>
    </xf>
    <xf numFmtId="3" fontId="34" fillId="0" borderId="0" xfId="23" applyNumberFormat="1" applyFont="1" applyFill="1" applyAlignment="1">
      <alignment vertical="top"/>
    </xf>
    <xf numFmtId="0" fontId="34" fillId="0" borderId="0" xfId="23" applyFont="1" applyFill="1" applyAlignment="1">
      <alignment horizontal="right" vertical="top"/>
    </xf>
    <xf numFmtId="0" fontId="26" fillId="0" borderId="0" xfId="47" applyFont="1" applyAlignment="1">
      <alignment horizontal="center"/>
    </xf>
    <xf numFmtId="0" fontId="26" fillId="0" borderId="27" xfId="47" applyFont="1" applyBorder="1" applyAlignment="1">
      <alignment horizontal="center" vertical="center"/>
    </xf>
    <xf numFmtId="0" fontId="26" fillId="0" borderId="22" xfId="47" applyFont="1" applyBorder="1" applyAlignment="1">
      <alignment horizontal="center" vertical="center"/>
    </xf>
    <xf numFmtId="0" fontId="26" fillId="0" borderId="33" xfId="47" applyFont="1" applyBorder="1" applyAlignment="1">
      <alignment horizontal="center" vertical="center"/>
    </xf>
    <xf numFmtId="0" fontId="26" fillId="0" borderId="34" xfId="47" applyFont="1" applyBorder="1" applyAlignment="1">
      <alignment horizontal="center"/>
    </xf>
    <xf numFmtId="0" fontId="26" fillId="0" borderId="35" xfId="47" applyFont="1" applyBorder="1" applyAlignment="1">
      <alignment horizontal="center"/>
    </xf>
    <xf numFmtId="0" fontId="26" fillId="0" borderId="25" xfId="47" applyFont="1" applyBorder="1" applyAlignment="1">
      <alignment horizontal="center" vertical="center" wrapText="1"/>
    </xf>
    <xf numFmtId="0" fontId="26" fillId="0" borderId="26" xfId="47" applyFont="1" applyBorder="1" applyAlignment="1">
      <alignment horizontal="center" vertical="center" wrapText="1"/>
    </xf>
    <xf numFmtId="0" fontId="26" fillId="0" borderId="0" xfId="47" applyFont="1" applyAlignment="1">
      <alignment horizontal="right"/>
    </xf>
    <xf numFmtId="0" fontId="29" fillId="0" borderId="0" xfId="47" applyFont="1" applyAlignment="1">
      <alignment horizontal="center"/>
    </xf>
    <xf numFmtId="0" fontId="26" fillId="0" borderId="16" xfId="47" applyFont="1" applyBorder="1"/>
    <xf numFmtId="0" fontId="26" fillId="0" borderId="43" xfId="47" applyFont="1" applyBorder="1" applyAlignment="1">
      <alignment horizontal="right"/>
    </xf>
    <xf numFmtId="0" fontId="26" fillId="0" borderId="16" xfId="47" applyFont="1" applyBorder="1" applyAlignment="1">
      <alignment wrapText="1"/>
    </xf>
    <xf numFmtId="0" fontId="33" fillId="0" borderId="3" xfId="10" applyFont="1" applyFill="1" applyBorder="1" applyAlignment="1">
      <alignment horizontal="left" vertical="top" wrapText="1"/>
    </xf>
    <xf numFmtId="0" fontId="33" fillId="0" borderId="6" xfId="10" applyFont="1" applyFill="1" applyBorder="1" applyAlignment="1">
      <alignment horizontal="left" vertical="top" wrapText="1"/>
    </xf>
    <xf numFmtId="0" fontId="34" fillId="0" borderId="3" xfId="23" applyFont="1" applyFill="1" applyBorder="1" applyAlignment="1">
      <alignment horizontal="left" vertical="top" indent="2"/>
    </xf>
    <xf numFmtId="0" fontId="34" fillId="0" borderId="6" xfId="23" applyFont="1" applyFill="1" applyBorder="1" applyAlignment="1">
      <alignment horizontal="left" vertical="top" indent="2"/>
    </xf>
    <xf numFmtId="0" fontId="36" fillId="0" borderId="3" xfId="23" applyFont="1" applyFill="1" applyBorder="1" applyAlignment="1">
      <alignment horizontal="left" vertical="top" indent="2"/>
    </xf>
    <xf numFmtId="0" fontId="36" fillId="0" borderId="6" xfId="23" applyFont="1" applyFill="1" applyBorder="1" applyAlignment="1">
      <alignment horizontal="left" vertical="top" indent="2"/>
    </xf>
    <xf numFmtId="0" fontId="33" fillId="0" borderId="3" xfId="23" applyFont="1" applyFill="1" applyBorder="1" applyAlignment="1">
      <alignment horizontal="left" vertical="top"/>
    </xf>
    <xf numFmtId="0" fontId="33" fillId="0" borderId="6" xfId="23" applyFont="1" applyFill="1" applyBorder="1" applyAlignment="1">
      <alignment horizontal="left" vertical="top"/>
    </xf>
    <xf numFmtId="0" fontId="34" fillId="0" borderId="3" xfId="23" quotePrefix="1" applyFont="1" applyFill="1" applyBorder="1" applyAlignment="1">
      <alignment horizontal="left" vertical="top" wrapText="1" indent="2"/>
    </xf>
    <xf numFmtId="0" fontId="35" fillId="0" borderId="3" xfId="23" applyFont="1" applyFill="1" applyBorder="1" applyAlignment="1">
      <alignment horizontal="left" vertical="center"/>
    </xf>
    <xf numFmtId="0" fontId="35" fillId="0" borderId="6" xfId="23" applyFont="1" applyFill="1" applyBorder="1" applyAlignment="1">
      <alignment horizontal="left" vertical="center"/>
    </xf>
    <xf numFmtId="0" fontId="36" fillId="0" borderId="3" xfId="10" quotePrefix="1" applyFont="1" applyFill="1" applyBorder="1" applyAlignment="1">
      <alignment horizontal="left" vertical="top" wrapText="1" indent="2"/>
    </xf>
    <xf numFmtId="0" fontId="36" fillId="0" borderId="6" xfId="10" quotePrefix="1" applyFont="1" applyFill="1" applyBorder="1" applyAlignment="1">
      <alignment horizontal="left" vertical="top" wrapText="1" indent="2"/>
    </xf>
    <xf numFmtId="0" fontId="36" fillId="0" borderId="3" xfId="23" quotePrefix="1" applyFont="1" applyFill="1" applyBorder="1" applyAlignment="1">
      <alignment horizontal="left" vertical="top" wrapText="1" indent="2"/>
    </xf>
    <xf numFmtId="0" fontId="34" fillId="0" borderId="3" xfId="10" quotePrefix="1" applyFont="1" applyFill="1" applyBorder="1" applyAlignment="1">
      <alignment horizontal="left" vertical="top" wrapText="1" indent="2"/>
    </xf>
    <xf numFmtId="0" fontId="34" fillId="0" borderId="6" xfId="10" quotePrefix="1" applyFont="1" applyFill="1" applyBorder="1" applyAlignment="1">
      <alignment horizontal="left" vertical="top" wrapText="1" indent="2"/>
    </xf>
    <xf numFmtId="0" fontId="34" fillId="0" borderId="3" xfId="23" quotePrefix="1" applyFont="1" applyBorder="1" applyAlignment="1">
      <alignment horizontal="left" vertical="top" wrapText="1"/>
    </xf>
    <xf numFmtId="0" fontId="34" fillId="0" borderId="6" xfId="23" quotePrefix="1" applyFont="1" applyBorder="1" applyAlignment="1">
      <alignment horizontal="left" vertical="top" wrapText="1"/>
    </xf>
    <xf numFmtId="0" fontId="33" fillId="3" borderId="3" xfId="23" quotePrefix="1" applyFont="1" applyFill="1" applyBorder="1" applyAlignment="1">
      <alignment horizontal="left" vertical="top" wrapText="1"/>
    </xf>
    <xf numFmtId="0" fontId="33" fillId="4" borderId="3" xfId="23" quotePrefix="1" applyFont="1" applyFill="1" applyBorder="1" applyAlignment="1">
      <alignment horizontal="left" vertical="top"/>
    </xf>
    <xf numFmtId="0" fontId="33" fillId="0" borderId="3" xfId="23" quotePrefix="1" applyFont="1" applyBorder="1" applyAlignment="1">
      <alignment horizontal="left" vertical="top" wrapText="1"/>
    </xf>
    <xf numFmtId="0" fontId="36" fillId="0" borderId="3" xfId="23" quotePrefix="1" applyFont="1" applyBorder="1" applyAlignment="1">
      <alignment horizontal="left" vertical="top" wrapText="1" indent="2"/>
    </xf>
    <xf numFmtId="0" fontId="34" fillId="0" borderId="3" xfId="23" quotePrefix="1" applyFont="1" applyBorder="1" applyAlignment="1">
      <alignment horizontal="left" vertical="top" wrapText="1" indent="2"/>
    </xf>
    <xf numFmtId="0" fontId="33" fillId="0" borderId="11" xfId="23" applyFont="1" applyBorder="1" applyAlignment="1">
      <alignment horizontal="center" vertical="top" wrapText="1"/>
    </xf>
    <xf numFmtId="0" fontId="33" fillId="3" borderId="3" xfId="23" quotePrefix="1" applyFont="1" applyFill="1" applyBorder="1" applyAlignment="1">
      <alignment horizontal="left" vertical="top"/>
    </xf>
    <xf numFmtId="0" fontId="33" fillId="4" borderId="3" xfId="23" quotePrefix="1" applyFont="1" applyFill="1" applyBorder="1" applyAlignment="1">
      <alignment horizontal="left" vertical="top" wrapText="1"/>
    </xf>
    <xf numFmtId="0" fontId="33" fillId="0" borderId="10" xfId="23" applyFont="1" applyBorder="1" applyAlignment="1">
      <alignment horizontal="center" vertical="top"/>
    </xf>
    <xf numFmtId="0" fontId="33" fillId="0" borderId="0" xfId="12" applyNumberFormat="1" applyFont="1" applyFill="1" applyBorder="1" applyAlignment="1">
      <alignment horizontal="left" vertical="top"/>
    </xf>
    <xf numFmtId="43" fontId="33" fillId="2" borderId="0" xfId="12" applyFont="1" applyFill="1" applyBorder="1" applyAlignment="1">
      <alignment horizontal="center" vertical="top"/>
    </xf>
    <xf numFmtId="0" fontId="35" fillId="0" borderId="0" xfId="12" applyNumberFormat="1" applyFont="1" applyFill="1" applyBorder="1" applyAlignment="1">
      <alignment horizontal="center" vertical="center" wrapText="1"/>
    </xf>
    <xf numFmtId="0" fontId="35" fillId="0" borderId="0" xfId="12" applyNumberFormat="1" applyFont="1" applyFill="1" applyBorder="1" applyAlignment="1">
      <alignment horizontal="center" vertical="center"/>
    </xf>
    <xf numFmtId="43" fontId="35" fillId="0" borderId="0" xfId="12" applyFont="1" applyFill="1" applyBorder="1" applyAlignment="1">
      <alignment horizontal="left" vertical="center"/>
    </xf>
    <xf numFmtId="0" fontId="35" fillId="0" borderId="0" xfId="12" applyNumberFormat="1" applyFont="1" applyFill="1" applyBorder="1" applyAlignment="1">
      <alignment horizontal="left" vertical="center"/>
    </xf>
    <xf numFmtId="0" fontId="33" fillId="0" borderId="9" xfId="23" applyFont="1" applyBorder="1" applyAlignment="1">
      <alignment horizontal="center" vertical="top" wrapText="1"/>
    </xf>
    <xf numFmtId="0" fontId="33" fillId="0" borderId="8" xfId="23" applyFont="1" applyBorder="1" applyAlignment="1">
      <alignment horizontal="center" vertical="top"/>
    </xf>
    <xf numFmtId="3" fontId="33" fillId="0" borderId="10" xfId="23" applyNumberFormat="1" applyFont="1" applyBorder="1" applyAlignment="1">
      <alignment horizontal="center" vertical="top"/>
    </xf>
    <xf numFmtId="0" fontId="35" fillId="0" borderId="3" xfId="23" applyFont="1" applyBorder="1" applyAlignment="1">
      <alignment horizontal="left" vertical="center"/>
    </xf>
    <xf numFmtId="0" fontId="35" fillId="0" borderId="6" xfId="23" applyFont="1" applyBorder="1" applyAlignment="1">
      <alignment horizontal="left" vertical="center"/>
    </xf>
    <xf numFmtId="0" fontId="34" fillId="0" borderId="3" xfId="23" applyFont="1" applyBorder="1" applyAlignment="1">
      <alignment horizontal="left" vertical="top" indent="2"/>
    </xf>
    <xf numFmtId="0" fontId="34" fillId="0" borderId="6" xfId="23" applyFont="1" applyBorder="1" applyAlignment="1">
      <alignment horizontal="left" vertical="top" indent="2"/>
    </xf>
    <xf numFmtId="0" fontId="36" fillId="0" borderId="3" xfId="23" applyFont="1" applyBorder="1" applyAlignment="1">
      <alignment horizontal="left" vertical="top" indent="2"/>
    </xf>
    <xf numFmtId="0" fontId="36" fillId="0" borderId="6" xfId="23" applyFont="1" applyBorder="1" applyAlignment="1">
      <alignment horizontal="left" vertical="top" indent="2"/>
    </xf>
    <xf numFmtId="0" fontId="35" fillId="5" borderId="3" xfId="23" applyFont="1" applyFill="1" applyBorder="1" applyAlignment="1">
      <alignment horizontal="center" vertical="center"/>
    </xf>
    <xf numFmtId="0" fontId="35" fillId="5" borderId="6" xfId="23" applyFont="1" applyFill="1" applyBorder="1" applyAlignment="1">
      <alignment horizontal="center" vertical="center"/>
    </xf>
    <xf numFmtId="0" fontId="35" fillId="0" borderId="3" xfId="23" quotePrefix="1" applyFont="1" applyBorder="1" applyAlignment="1">
      <alignment horizontal="left" vertical="center"/>
    </xf>
    <xf numFmtId="0" fontId="33" fillId="0" borderId="6" xfId="23" quotePrefix="1" applyFont="1" applyBorder="1" applyAlignment="1">
      <alignment horizontal="left" vertical="top" wrapText="1"/>
    </xf>
    <xf numFmtId="0" fontId="34" fillId="0" borderId="3" xfId="23" quotePrefix="1" applyFont="1" applyBorder="1" applyAlignment="1">
      <alignment horizontal="left" vertical="top" wrapText="1" indent="1"/>
    </xf>
    <xf numFmtId="0" fontId="34" fillId="0" borderId="6" xfId="23" quotePrefix="1" applyFont="1" applyBorder="1" applyAlignment="1">
      <alignment horizontal="left" vertical="top" wrapText="1" indent="1"/>
    </xf>
    <xf numFmtId="0" fontId="35" fillId="0" borderId="10" xfId="23" applyFont="1" applyBorder="1" applyAlignment="1">
      <alignment horizontal="center" vertical="center"/>
    </xf>
    <xf numFmtId="43" fontId="35" fillId="2" borderId="0" xfId="12" applyFont="1" applyFill="1" applyBorder="1" applyAlignment="1">
      <alignment horizontal="center" vertical="center"/>
    </xf>
    <xf numFmtId="0" fontId="35" fillId="0" borderId="8" xfId="23" applyFont="1" applyBorder="1" applyAlignment="1">
      <alignment horizontal="center" vertical="center"/>
    </xf>
    <xf numFmtId="0" fontId="35" fillId="0" borderId="12" xfId="23" applyFont="1" applyBorder="1" applyAlignment="1">
      <alignment horizontal="center" vertical="center"/>
    </xf>
    <xf numFmtId="0" fontId="35" fillId="0" borderId="1" xfId="23" applyFont="1" applyBorder="1" applyAlignment="1">
      <alignment horizontal="center" vertical="center"/>
    </xf>
    <xf numFmtId="3" fontId="35" fillId="0" borderId="10" xfId="23" applyNumberFormat="1" applyFont="1" applyBorder="1" applyAlignment="1">
      <alignment horizontal="center" vertical="center"/>
    </xf>
    <xf numFmtId="3" fontId="35" fillId="0" borderId="1" xfId="23" applyNumberFormat="1" applyFont="1" applyBorder="1" applyAlignment="1">
      <alignment horizontal="center" vertical="center"/>
    </xf>
    <xf numFmtId="0" fontId="35" fillId="0" borderId="9" xfId="23" applyFont="1" applyBorder="1" applyAlignment="1">
      <alignment horizontal="center" vertical="center" wrapText="1"/>
    </xf>
    <xf numFmtId="0" fontId="35" fillId="0" borderId="13" xfId="23" applyFont="1" applyBorder="1" applyAlignment="1">
      <alignment horizontal="center" vertical="center" wrapText="1"/>
    </xf>
    <xf numFmtId="0" fontId="35" fillId="0" borderId="11" xfId="23" applyFont="1" applyBorder="1" applyAlignment="1">
      <alignment horizontal="center" vertical="center" wrapText="1"/>
    </xf>
    <xf numFmtId="0" fontId="35" fillId="0" borderId="14" xfId="23" applyFont="1" applyBorder="1" applyAlignment="1">
      <alignment horizontal="center" vertical="center" wrapText="1"/>
    </xf>
  </cellXfs>
  <cellStyles count="79">
    <cellStyle name="0,0_x000d__x000a_NA_x000d__x000a_" xfId="40"/>
    <cellStyle name="Comma" xfId="1" builtinId="3"/>
    <cellStyle name="Comma 2" xfId="2"/>
    <cellStyle name="Comma 2 2" xfId="3"/>
    <cellStyle name="Comma 2 2 2" xfId="22"/>
    <cellStyle name="Comma 2 2 2 2" xfId="62"/>
    <cellStyle name="Comma 2 2 2 3" xfId="78"/>
    <cellStyle name="Comma 2 2 3" xfId="35"/>
    <cellStyle name="Comma 2 2 3 2" xfId="61"/>
    <cellStyle name="Comma 2 2 4" xfId="41"/>
    <cellStyle name="Comma 2 2 5" xfId="75"/>
    <cellStyle name="Comma 2 3" xfId="4"/>
    <cellStyle name="Comma 2 3 2" xfId="69"/>
    <cellStyle name="Comma 2 4" xfId="24"/>
    <cellStyle name="Comma 2 4 2" xfId="28"/>
    <cellStyle name="Comma 2 5" xfId="26"/>
    <cellStyle name="Comma 2 6" xfId="49"/>
    <cellStyle name="Comma 3" xfId="5"/>
    <cellStyle name="Comma 3 2" xfId="63"/>
    <cellStyle name="Comma 3 3" xfId="70"/>
    <cellStyle name="Comma 3 4" xfId="50"/>
    <cellStyle name="Comma 4" xfId="6"/>
    <cellStyle name="Comma 4 2" xfId="64"/>
    <cellStyle name="Comma 4 2 2" xfId="33"/>
    <cellStyle name="Comma 4 3" xfId="51"/>
    <cellStyle name="Comma 5" xfId="52"/>
    <cellStyle name="Comma 6" xfId="34"/>
    <cellStyle name="Comma 6 2" xfId="60"/>
    <cellStyle name="Currency 2" xfId="53"/>
    <cellStyle name="Currency 3" xfId="54"/>
    <cellStyle name="Currency 4" xfId="55"/>
    <cellStyle name="Excel Built-in Normal" xfId="7"/>
    <cellStyle name="Hyperlink 2" xfId="56"/>
    <cellStyle name="Hyperlink 3" xfId="42"/>
    <cellStyle name="Normal" xfId="0" builtinId="0"/>
    <cellStyle name="Normal 10" xfId="37"/>
    <cellStyle name="Normal 2" xfId="8"/>
    <cellStyle name="Normal 2 2" xfId="21"/>
    <cellStyle name="Normal 2 2 2" xfId="27"/>
    <cellStyle name="Normal 2 2 2 2" xfId="30"/>
    <cellStyle name="Normal 2 2 2 3" xfId="66"/>
    <cellStyle name="Normal 2 2 3" xfId="32"/>
    <cellStyle name="Normal 2 2 4" xfId="57"/>
    <cellStyle name="Normal 2 3" xfId="25"/>
    <cellStyle name="Normal 2 3 2" xfId="65"/>
    <cellStyle name="Normal 2 4" xfId="43"/>
    <cellStyle name="Normal 3" xfId="23"/>
    <cellStyle name="Normal 3 2" xfId="67"/>
    <cellStyle name="Normal 3 2 2" xfId="36"/>
    <cellStyle name="Normal 4" xfId="9"/>
    <cellStyle name="Normal 4 2 2" xfId="31"/>
    <cellStyle name="Normal 6" xfId="38"/>
    <cellStyle name="Normal_Book1" xfId="10"/>
    <cellStyle name="Percent 2" xfId="68"/>
    <cellStyle name="Price Header" xfId="44"/>
    <cellStyle name="เครื่องหมายจุลภาค 12" xfId="11"/>
    <cellStyle name="เครื่องหมายจุลภาค 12 2" xfId="29"/>
    <cellStyle name="เครื่องหมายจุลภาค 2" xfId="12"/>
    <cellStyle name="เครื่องหมายจุลภาค 2 2" xfId="48"/>
    <cellStyle name="เครื่องหมายจุลภาค 3" xfId="13"/>
    <cellStyle name="เครื่องหมายจุลภาค 4" xfId="14"/>
    <cellStyle name="เครื่องหมายจุลภาค_b.o.q. รหัส 1.01 - 1.11" xfId="15"/>
    <cellStyle name="จุลภาค 2" xfId="45"/>
    <cellStyle name="จุลภาค 3" xfId="71"/>
    <cellStyle name="จุลภาค 4" xfId="77"/>
    <cellStyle name="ปกติ 10" xfId="16"/>
    <cellStyle name="ปกติ 2" xfId="17"/>
    <cellStyle name="ปกติ 2 2 2 2" xfId="18"/>
    <cellStyle name="ปกติ 3" xfId="39"/>
    <cellStyle name="ปกติ 3 2" xfId="72"/>
    <cellStyle name="ปกติ 4" xfId="47"/>
    <cellStyle name="ปกติ 5" xfId="19"/>
    <cellStyle name="ปกติ 5 2" xfId="20"/>
    <cellStyle name="ปกติ 6" xfId="74"/>
    <cellStyle name="เปอร์เซ็นต์ 2" xfId="58"/>
    <cellStyle name="เปอร์เซ็นต์ 3" xfId="46"/>
    <cellStyle name="เปอร์เซ็นต์ 4" xfId="73"/>
    <cellStyle name="เปอร์เซ็นต์ 5" xfId="76"/>
    <cellStyle name="一般_Terry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C19" sqref="C19"/>
    </sheetView>
  </sheetViews>
  <sheetFormatPr defaultColWidth="10.28515625" defaultRowHeight="23.25"/>
  <cols>
    <col min="1" max="1" width="8.28515625" style="1" customWidth="1"/>
    <col min="2" max="2" width="54.28515625" style="1" customWidth="1"/>
    <col min="3" max="3" width="18.42578125" style="1" customWidth="1"/>
    <col min="4" max="5" width="12.28515625" style="1" customWidth="1"/>
    <col min="6" max="6" width="10.28515625" style="1"/>
    <col min="7" max="7" width="13.28515625" style="1" customWidth="1"/>
    <col min="8" max="16384" width="10.28515625" style="1"/>
  </cols>
  <sheetData>
    <row r="1" spans="1:7">
      <c r="A1" s="200" t="s">
        <v>63</v>
      </c>
      <c r="B1" s="200"/>
      <c r="C1" s="200"/>
      <c r="D1" s="200"/>
      <c r="E1" s="200"/>
    </row>
    <row r="2" spans="1:7" ht="26.25">
      <c r="A2" s="201" t="s">
        <v>64</v>
      </c>
      <c r="B2" s="201"/>
      <c r="C2" s="201"/>
      <c r="D2" s="201"/>
      <c r="E2" s="201"/>
    </row>
    <row r="3" spans="1:7">
      <c r="A3" s="20" t="str">
        <f>'ปร.5 (ก)'!A4:F4</f>
        <v>ชื่อโครงการ/งานก่อสร้าง   ปรับปรุงห้องปฏิบัติการคอมพิวเตอร์ ห้อง 226 อาคารบรรยายรวม 2ตำบลคลองหนึ่ง อำเภอคลองหลวง จังหวัดปทุมธานี</v>
      </c>
      <c r="B3" s="20"/>
      <c r="C3" s="20"/>
      <c r="D3" s="20"/>
      <c r="E3" s="20"/>
    </row>
    <row r="4" spans="1:7">
      <c r="A4" s="202" t="str">
        <f>'ปร.5 (ก)'!A5:F5</f>
        <v>สถานที่ก่อสร้าง             อาคารบรรยายรวม 2 คณะวิทยาศาสตร์และเทคโนโลยี</v>
      </c>
      <c r="B4" s="202"/>
      <c r="C4" s="202"/>
      <c r="D4" s="202"/>
      <c r="E4" s="202"/>
    </row>
    <row r="5" spans="1:7">
      <c r="A5" s="20" t="s">
        <v>65</v>
      </c>
      <c r="B5" s="20"/>
      <c r="C5" s="20"/>
      <c r="D5" s="20"/>
      <c r="E5" s="20"/>
    </row>
    <row r="6" spans="1:7">
      <c r="A6" s="20" t="s">
        <v>66</v>
      </c>
      <c r="B6" s="20"/>
      <c r="C6" s="20"/>
      <c r="D6" s="20"/>
      <c r="E6" s="20"/>
    </row>
    <row r="7" spans="1:7">
      <c r="A7" s="20" t="s">
        <v>67</v>
      </c>
      <c r="B7" s="20"/>
      <c r="C7" s="20"/>
      <c r="D7" s="20"/>
      <c r="E7" s="20"/>
    </row>
    <row r="8" spans="1:7">
      <c r="A8" s="20" t="s">
        <v>68</v>
      </c>
      <c r="B8" s="20"/>
      <c r="C8" s="20" t="s">
        <v>69</v>
      </c>
      <c r="D8" s="20" t="s">
        <v>70</v>
      </c>
      <c r="E8" s="20"/>
    </row>
    <row r="9" spans="1:7" ht="24" thickBot="1">
      <c r="A9" s="200" t="s">
        <v>71</v>
      </c>
      <c r="B9" s="200"/>
      <c r="C9" s="200"/>
      <c r="D9" s="200"/>
      <c r="E9" s="200"/>
    </row>
    <row r="10" spans="1:7" s="2" customFormat="1" ht="44.25" customHeight="1" thickTop="1" thickBot="1">
      <c r="A10" s="21" t="s">
        <v>72</v>
      </c>
      <c r="B10" s="22" t="s">
        <v>1</v>
      </c>
      <c r="C10" s="171" t="s">
        <v>85</v>
      </c>
      <c r="D10" s="198" t="s">
        <v>35</v>
      </c>
      <c r="E10" s="199"/>
      <c r="G10" s="170"/>
    </row>
    <row r="11" spans="1:7" ht="24" thickTop="1">
      <c r="A11" s="3">
        <v>1</v>
      </c>
      <c r="B11" s="4" t="s">
        <v>95</v>
      </c>
      <c r="C11" s="172">
        <f>'ปร.5 (ก)'!E23</f>
        <v>0</v>
      </c>
      <c r="D11" s="166"/>
      <c r="E11" s="165"/>
    </row>
    <row r="12" spans="1:7">
      <c r="A12" s="5">
        <v>2</v>
      </c>
      <c r="B12" s="6" t="s">
        <v>94</v>
      </c>
      <c r="C12" s="173"/>
      <c r="D12" s="167"/>
      <c r="E12" s="164"/>
    </row>
    <row r="13" spans="1:7">
      <c r="A13" s="7"/>
      <c r="B13" s="6"/>
      <c r="C13" s="6"/>
      <c r="D13" s="167"/>
      <c r="E13" s="164"/>
    </row>
    <row r="14" spans="1:7">
      <c r="A14" s="7"/>
      <c r="B14" s="6"/>
      <c r="C14" s="6"/>
      <c r="D14" s="167"/>
      <c r="E14" s="164"/>
    </row>
    <row r="15" spans="1:7">
      <c r="A15" s="7"/>
      <c r="B15" s="6"/>
      <c r="C15" s="6"/>
      <c r="D15" s="167"/>
      <c r="E15" s="164"/>
    </row>
    <row r="16" spans="1:7">
      <c r="A16" s="7"/>
      <c r="B16" s="6"/>
      <c r="C16" s="6"/>
      <c r="D16" s="167"/>
      <c r="E16" s="164"/>
    </row>
    <row r="17" spans="1:6" ht="24" thickBot="1">
      <c r="A17" s="8"/>
      <c r="B17" s="23"/>
      <c r="C17" s="6"/>
      <c r="D17" s="168"/>
      <c r="E17" s="12"/>
    </row>
    <row r="18" spans="1:6" ht="24" thickTop="1">
      <c r="A18" s="193" t="s">
        <v>74</v>
      </c>
      <c r="B18" s="24" t="s">
        <v>75</v>
      </c>
      <c r="C18" s="41">
        <f>SUM(C11:C17)</f>
        <v>0</v>
      </c>
      <c r="D18" s="169"/>
      <c r="E18" s="163"/>
    </row>
    <row r="19" spans="1:6" ht="24" thickBot="1">
      <c r="A19" s="194"/>
      <c r="B19" s="25" t="s">
        <v>76</v>
      </c>
      <c r="C19" s="41"/>
      <c r="D19" s="196"/>
      <c r="E19" s="197"/>
    </row>
    <row r="20" spans="1:6" ht="36" customHeight="1" thickTop="1">
      <c r="A20" s="194"/>
      <c r="B20" s="26" t="str">
        <f>BAHTTEXT(C19)</f>
        <v>ศูนย์บาทถ้วน</v>
      </c>
      <c r="E20" s="9"/>
    </row>
    <row r="21" spans="1:6" ht="12.75" customHeight="1" thickBot="1">
      <c r="A21" s="195"/>
      <c r="B21" s="10"/>
      <c r="C21" s="11"/>
      <c r="D21" s="11"/>
      <c r="E21" s="12"/>
    </row>
    <row r="22" spans="1:6" ht="39.75" customHeight="1" thickTop="1"/>
    <row r="23" spans="1:6">
      <c r="A23" s="192" t="s">
        <v>77</v>
      </c>
      <c r="B23" s="192"/>
      <c r="C23" s="192"/>
      <c r="D23" s="192"/>
      <c r="E23" s="192"/>
      <c r="F23" s="192"/>
    </row>
    <row r="24" spans="1:6">
      <c r="A24" s="192" t="s">
        <v>78</v>
      </c>
      <c r="B24" s="192"/>
      <c r="C24" s="192"/>
      <c r="D24" s="192"/>
      <c r="E24" s="192"/>
      <c r="F24" s="192"/>
    </row>
    <row r="25" spans="1:6">
      <c r="A25" s="192" t="s">
        <v>79</v>
      </c>
      <c r="B25" s="192"/>
      <c r="C25" s="192"/>
      <c r="D25" s="192"/>
      <c r="E25" s="192"/>
      <c r="F25" s="192"/>
    </row>
    <row r="26" spans="1:6" ht="9" customHeight="1"/>
    <row r="27" spans="1:6">
      <c r="A27" s="192" t="s">
        <v>77</v>
      </c>
      <c r="B27" s="192"/>
      <c r="D27" s="192" t="s">
        <v>77</v>
      </c>
      <c r="E27" s="192"/>
      <c r="F27" s="192"/>
    </row>
    <row r="28" spans="1:6">
      <c r="A28" s="192" t="s">
        <v>78</v>
      </c>
      <c r="B28" s="192"/>
      <c r="D28" s="192" t="s">
        <v>78</v>
      </c>
      <c r="E28" s="192"/>
      <c r="F28" s="192"/>
    </row>
    <row r="29" spans="1:6" ht="25.5" customHeight="1">
      <c r="A29" s="192" t="s">
        <v>80</v>
      </c>
      <c r="B29" s="192"/>
      <c r="D29" s="192" t="s">
        <v>80</v>
      </c>
      <c r="E29" s="192"/>
      <c r="F29" s="192"/>
    </row>
    <row r="30" spans="1:6" ht="19.5" customHeight="1">
      <c r="A30" s="192"/>
      <c r="B30" s="192"/>
      <c r="C30" s="192"/>
      <c r="D30" s="192"/>
      <c r="E30" s="192"/>
    </row>
    <row r="32" spans="1:6" ht="26.25">
      <c r="B32" s="27"/>
      <c r="C32" s="13"/>
    </row>
    <row r="33" spans="2:3" ht="26.25">
      <c r="B33" s="28"/>
      <c r="C33" s="13"/>
    </row>
    <row r="34" spans="2:3" ht="26.25">
      <c r="B34" s="14"/>
      <c r="C34" s="13"/>
    </row>
    <row r="35" spans="2:3" ht="26.25">
      <c r="B35" s="14"/>
      <c r="C35" s="13"/>
    </row>
    <row r="36" spans="2:3" ht="26.25">
      <c r="B36" s="14"/>
      <c r="C36" s="15"/>
    </row>
    <row r="37" spans="2:3" ht="26.25">
      <c r="B37" s="14"/>
      <c r="C37" s="13"/>
    </row>
    <row r="38" spans="2:3">
      <c r="B38" s="29"/>
      <c r="C38" s="16"/>
    </row>
    <row r="39" spans="2:3" ht="26.25">
      <c r="B39" s="14"/>
      <c r="C39" s="13"/>
    </row>
    <row r="40" spans="2:3" ht="26.25">
      <c r="B40" s="14"/>
      <c r="C40" s="18"/>
    </row>
    <row r="41" spans="2:3" ht="26.25">
      <c r="B41" s="14"/>
      <c r="C41" s="15"/>
    </row>
    <row r="42" spans="2:3">
      <c r="B42" s="17"/>
      <c r="C42" s="16"/>
    </row>
    <row r="43" spans="2:3">
      <c r="B43" s="17"/>
      <c r="C43" s="16"/>
    </row>
    <row r="44" spans="2:3">
      <c r="B44" s="17"/>
      <c r="C44" s="16"/>
    </row>
    <row r="45" spans="2:3">
      <c r="B45" s="17"/>
      <c r="C45" s="19"/>
    </row>
    <row r="46" spans="2:3">
      <c r="B46" s="17"/>
      <c r="C46" s="19"/>
    </row>
    <row r="47" spans="2:3">
      <c r="B47" s="17"/>
      <c r="C47" s="19"/>
    </row>
  </sheetData>
  <mergeCells count="17">
    <mergeCell ref="A18:A21"/>
    <mergeCell ref="D19:E19"/>
    <mergeCell ref="D10:E10"/>
    <mergeCell ref="A1:E1"/>
    <mergeCell ref="A2:E2"/>
    <mergeCell ref="A4:E4"/>
    <mergeCell ref="A9:E9"/>
    <mergeCell ref="A29:B29"/>
    <mergeCell ref="A30:E30"/>
    <mergeCell ref="A27:B27"/>
    <mergeCell ref="A28:B28"/>
    <mergeCell ref="A23:F23"/>
    <mergeCell ref="A24:F24"/>
    <mergeCell ref="A25:F25"/>
    <mergeCell ref="D27:F27"/>
    <mergeCell ref="D28:F28"/>
    <mergeCell ref="D29:F2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0" workbookViewId="0">
      <selection activeCell="D18" sqref="D18"/>
    </sheetView>
  </sheetViews>
  <sheetFormatPr defaultColWidth="10.28515625" defaultRowHeight="23.25"/>
  <cols>
    <col min="1" max="1" width="8.28515625" style="1" customWidth="1"/>
    <col min="2" max="2" width="45.85546875" style="1" customWidth="1"/>
    <col min="3" max="3" width="22.85546875" style="1" customWidth="1"/>
    <col min="4" max="4" width="12.85546875" style="1" customWidth="1"/>
    <col min="5" max="5" width="14" style="1" customWidth="1"/>
    <col min="6" max="6" width="12.85546875" style="1" customWidth="1"/>
    <col min="7" max="7" width="10.28515625" style="1"/>
    <col min="8" max="8" width="23.140625" style="1" customWidth="1"/>
    <col min="9" max="16384" width="10.28515625" style="1"/>
  </cols>
  <sheetData>
    <row r="1" spans="1:8">
      <c r="A1" s="200" t="s">
        <v>81</v>
      </c>
      <c r="B1" s="200"/>
      <c r="C1" s="200"/>
      <c r="D1" s="200"/>
      <c r="E1" s="200"/>
      <c r="F1" s="200"/>
    </row>
    <row r="2" spans="1:8" ht="26.25">
      <c r="A2" s="201" t="s">
        <v>82</v>
      </c>
      <c r="B2" s="201"/>
      <c r="C2" s="201"/>
      <c r="D2" s="201"/>
      <c r="E2" s="201"/>
      <c r="F2" s="201"/>
    </row>
    <row r="3" spans="1:8">
      <c r="A3" s="46" t="s">
        <v>127</v>
      </c>
      <c r="B3" s="46"/>
      <c r="C3" s="46"/>
      <c r="D3" s="46"/>
      <c r="E3" s="46"/>
      <c r="F3" s="46"/>
    </row>
    <row r="4" spans="1:8">
      <c r="A4" s="202" t="str">
        <f>'ปร.5 (ข)'!A4:F4</f>
        <v>ชื่อโครงการ/งานก่อสร้าง   ปรับปรุงห้องปฏิบัติการคอมพิวเตอร์ ห้อง 226 อาคารบรรยายรวม 2ตำบลคลองหนึ่ง อำเภอคลองหลวง จังหวัดปทุมธานี</v>
      </c>
      <c r="B4" s="202"/>
      <c r="C4" s="202"/>
      <c r="D4" s="202"/>
      <c r="E4" s="202"/>
      <c r="F4" s="202"/>
    </row>
    <row r="5" spans="1:8">
      <c r="A5" s="202" t="str">
        <f>'ปร.5 (ข)'!A5:F5</f>
        <v>สถานที่ก่อสร้าง             อาคารบรรยายรวม 2 คณะวิทยาศาสตร์และเทคโนโลยี</v>
      </c>
      <c r="B5" s="202"/>
      <c r="C5" s="202"/>
      <c r="D5" s="202"/>
      <c r="E5" s="202"/>
      <c r="F5" s="202"/>
    </row>
    <row r="6" spans="1:8">
      <c r="A6" s="20" t="s">
        <v>65</v>
      </c>
      <c r="B6" s="20"/>
      <c r="C6" s="20"/>
      <c r="D6" s="20"/>
      <c r="E6" s="20"/>
      <c r="F6" s="20"/>
    </row>
    <row r="7" spans="1:8">
      <c r="A7" s="20" t="s">
        <v>66</v>
      </c>
      <c r="B7" s="20"/>
      <c r="C7" s="20"/>
      <c r="D7" s="20"/>
      <c r="E7" s="20"/>
      <c r="F7" s="20"/>
    </row>
    <row r="8" spans="1:8">
      <c r="A8" s="20" t="s">
        <v>83</v>
      </c>
      <c r="B8" s="20"/>
      <c r="C8" s="20" t="s">
        <v>84</v>
      </c>
      <c r="D8" s="20"/>
      <c r="E8" s="20"/>
      <c r="F8" s="20"/>
    </row>
    <row r="9" spans="1:8">
      <c r="A9" s="20" t="s">
        <v>68</v>
      </c>
      <c r="B9" s="20"/>
      <c r="C9" s="20" t="s">
        <v>69</v>
      </c>
      <c r="D9" s="20"/>
      <c r="E9" s="20" t="s">
        <v>70</v>
      </c>
      <c r="F9" s="20"/>
    </row>
    <row r="10" spans="1:8" ht="24" thickBot="1">
      <c r="A10" s="200" t="s">
        <v>71</v>
      </c>
      <c r="B10" s="200"/>
      <c r="C10" s="200"/>
      <c r="D10" s="200"/>
      <c r="E10" s="200"/>
      <c r="F10" s="200"/>
    </row>
    <row r="11" spans="1:8" s="30" customFormat="1" ht="45.75" customHeight="1" thickTop="1" thickBot="1">
      <c r="A11" s="47" t="s">
        <v>72</v>
      </c>
      <c r="B11" s="48" t="s">
        <v>1</v>
      </c>
      <c r="C11" s="22" t="s">
        <v>85</v>
      </c>
      <c r="D11" s="48" t="s">
        <v>86</v>
      </c>
      <c r="E11" s="48" t="s">
        <v>73</v>
      </c>
      <c r="F11" s="49" t="s">
        <v>35</v>
      </c>
    </row>
    <row r="12" spans="1:8" ht="24" thickTop="1">
      <c r="A12" s="3">
        <v>1</v>
      </c>
      <c r="B12" s="31" t="s">
        <v>95</v>
      </c>
      <c r="C12" s="32">
        <f>'ปร.4 ค่าสิ่งก่อสร้าง  (2)'!J14</f>
        <v>0</v>
      </c>
      <c r="D12" s="4"/>
      <c r="E12" s="4"/>
      <c r="F12" s="33"/>
      <c r="H12" s="34"/>
    </row>
    <row r="13" spans="1:8">
      <c r="A13" s="35"/>
      <c r="B13" s="36"/>
      <c r="C13" s="37"/>
      <c r="D13" s="6"/>
      <c r="E13" s="6"/>
      <c r="F13" s="38"/>
      <c r="H13" s="34"/>
    </row>
    <row r="14" spans="1:8">
      <c r="A14" s="5"/>
      <c r="B14" s="6"/>
      <c r="C14" s="39"/>
      <c r="D14" s="6"/>
      <c r="E14" s="6"/>
      <c r="F14" s="38"/>
      <c r="H14" s="34"/>
    </row>
    <row r="15" spans="1:8">
      <c r="A15" s="5"/>
      <c r="B15" s="6"/>
      <c r="C15" s="39"/>
      <c r="D15" s="6"/>
      <c r="E15" s="6"/>
      <c r="F15" s="38"/>
      <c r="H15" s="34"/>
    </row>
    <row r="16" spans="1:8">
      <c r="A16" s="5"/>
      <c r="B16" s="6"/>
      <c r="C16" s="40"/>
      <c r="D16" s="6"/>
      <c r="E16" s="6"/>
      <c r="F16" s="38"/>
    </row>
    <row r="17" spans="1:8">
      <c r="A17" s="7"/>
      <c r="B17" s="6"/>
      <c r="C17" s="6"/>
      <c r="D17" s="6"/>
      <c r="E17" s="6"/>
      <c r="F17" s="38"/>
      <c r="H17" s="41"/>
    </row>
    <row r="18" spans="1:8">
      <c r="A18" s="7"/>
      <c r="B18" s="6"/>
      <c r="C18" s="39">
        <f>SUM(C12:C17)</f>
        <v>0</v>
      </c>
      <c r="D18" s="42"/>
      <c r="E18" s="43">
        <f>SUM(C18*D18)</f>
        <v>0</v>
      </c>
      <c r="F18" s="38"/>
      <c r="H18" s="44"/>
    </row>
    <row r="19" spans="1:8">
      <c r="A19" s="7"/>
      <c r="B19" s="6"/>
      <c r="C19" s="6"/>
      <c r="D19" s="6"/>
      <c r="E19" s="6"/>
      <c r="F19" s="38"/>
      <c r="H19" s="41"/>
    </row>
    <row r="20" spans="1:8">
      <c r="A20" s="7"/>
      <c r="B20" s="6"/>
      <c r="C20" s="6"/>
      <c r="D20" s="6"/>
      <c r="E20" s="6"/>
      <c r="F20" s="38"/>
    </row>
    <row r="21" spans="1:8">
      <c r="A21" s="7"/>
      <c r="B21" s="6"/>
      <c r="C21" s="6"/>
      <c r="D21" s="6"/>
      <c r="E21" s="6"/>
      <c r="F21" s="38"/>
      <c r="H21" s="41"/>
    </row>
    <row r="22" spans="1:8" ht="24" thickBot="1">
      <c r="A22" s="8"/>
      <c r="B22" s="23"/>
      <c r="C22" s="23"/>
      <c r="D22" s="23"/>
      <c r="E22" s="23"/>
      <c r="F22" s="45"/>
    </row>
    <row r="23" spans="1:8" ht="24.75" thickTop="1" thickBot="1">
      <c r="A23" s="203" t="s">
        <v>87</v>
      </c>
      <c r="B23" s="203"/>
      <c r="C23" s="203"/>
      <c r="D23" s="203"/>
      <c r="E23" s="50">
        <f>SUM(E18)</f>
        <v>0</v>
      </c>
      <c r="H23" s="44"/>
    </row>
    <row r="24" spans="1:8" ht="12.75" customHeight="1" thickTop="1"/>
    <row r="25" spans="1:8">
      <c r="A25" s="1" t="s">
        <v>88</v>
      </c>
      <c r="D25" s="1" t="s">
        <v>89</v>
      </c>
      <c r="H25" s="44"/>
    </row>
    <row r="26" spans="1:8" ht="12.75" customHeight="1"/>
    <row r="27" spans="1:8">
      <c r="A27" s="192" t="s">
        <v>77</v>
      </c>
      <c r="B27" s="192"/>
      <c r="C27" s="192"/>
      <c r="D27" s="192"/>
      <c r="E27" s="192"/>
      <c r="F27" s="192"/>
    </row>
    <row r="28" spans="1:8">
      <c r="A28" s="192" t="s">
        <v>78</v>
      </c>
      <c r="B28" s="192"/>
      <c r="C28" s="192"/>
      <c r="D28" s="192"/>
      <c r="E28" s="192"/>
      <c r="F28" s="192"/>
    </row>
    <row r="29" spans="1:8">
      <c r="A29" s="192" t="s">
        <v>79</v>
      </c>
      <c r="B29" s="192"/>
      <c r="C29" s="192"/>
      <c r="D29" s="192"/>
      <c r="E29" s="192"/>
      <c r="F29" s="192"/>
    </row>
    <row r="30" spans="1:8" ht="9" customHeight="1"/>
    <row r="31" spans="1:8">
      <c r="A31" s="192" t="s">
        <v>77</v>
      </c>
      <c r="B31" s="192"/>
      <c r="D31" s="192" t="s">
        <v>77</v>
      </c>
      <c r="E31" s="192"/>
      <c r="F31" s="192"/>
    </row>
    <row r="32" spans="1:8">
      <c r="A32" s="192" t="s">
        <v>78</v>
      </c>
      <c r="B32" s="192"/>
      <c r="D32" s="192" t="s">
        <v>78</v>
      </c>
      <c r="E32" s="192"/>
      <c r="F32" s="192"/>
    </row>
    <row r="33" spans="1:6" ht="25.5" customHeight="1">
      <c r="A33" s="192" t="s">
        <v>80</v>
      </c>
      <c r="B33" s="192"/>
      <c r="D33" s="192" t="s">
        <v>80</v>
      </c>
      <c r="E33" s="192"/>
      <c r="F33" s="192"/>
    </row>
    <row r="34" spans="1:6" ht="19.5" customHeight="1">
      <c r="A34" s="192"/>
      <c r="B34" s="192"/>
      <c r="C34" s="192"/>
      <c r="D34" s="192"/>
      <c r="E34" s="192"/>
      <c r="F34" s="192"/>
    </row>
  </sheetData>
  <mergeCells count="16">
    <mergeCell ref="A23:D23"/>
    <mergeCell ref="A1:F1"/>
    <mergeCell ref="A2:F2"/>
    <mergeCell ref="A4:F4"/>
    <mergeCell ref="A5:F5"/>
    <mergeCell ref="A10:F10"/>
    <mergeCell ref="A33:B33"/>
    <mergeCell ref="D33:F33"/>
    <mergeCell ref="A34:F34"/>
    <mergeCell ref="A27:F27"/>
    <mergeCell ref="A28:F28"/>
    <mergeCell ref="A29:F29"/>
    <mergeCell ref="A31:B31"/>
    <mergeCell ref="D31:F31"/>
    <mergeCell ref="A32:B32"/>
    <mergeCell ref="D32:F3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H1" sqref="H1"/>
    </sheetView>
  </sheetViews>
  <sheetFormatPr defaultColWidth="10.28515625" defaultRowHeight="23.25"/>
  <cols>
    <col min="1" max="1" width="8.28515625" style="1" customWidth="1"/>
    <col min="2" max="2" width="41.28515625" style="1" customWidth="1"/>
    <col min="3" max="3" width="19.28515625" style="1" customWidth="1"/>
    <col min="4" max="4" width="12.85546875" style="1" customWidth="1"/>
    <col min="5" max="5" width="14" style="1" customWidth="1"/>
    <col min="6" max="6" width="15.28515625" style="1" customWidth="1"/>
    <col min="7" max="7" width="10.28515625" style="1"/>
    <col min="8" max="8" width="22.85546875" style="1" customWidth="1"/>
    <col min="9" max="16384" width="10.28515625" style="1"/>
  </cols>
  <sheetData>
    <row r="1" spans="1:8">
      <c r="A1" s="200" t="s">
        <v>90</v>
      </c>
      <c r="B1" s="200"/>
      <c r="C1" s="200"/>
      <c r="D1" s="200"/>
      <c r="E1" s="200"/>
      <c r="F1" s="200"/>
    </row>
    <row r="2" spans="1:8" ht="26.25">
      <c r="A2" s="201" t="s">
        <v>91</v>
      </c>
      <c r="B2" s="201"/>
      <c r="C2" s="201"/>
      <c r="D2" s="201"/>
      <c r="E2" s="201"/>
      <c r="F2" s="201"/>
    </row>
    <row r="3" spans="1:8">
      <c r="A3" s="46" t="s">
        <v>125</v>
      </c>
      <c r="B3" s="46"/>
      <c r="C3" s="46"/>
      <c r="D3" s="46"/>
      <c r="E3" s="46"/>
      <c r="F3" s="46"/>
    </row>
    <row r="4" spans="1:8" ht="22.5" customHeight="1">
      <c r="A4" s="204" t="s">
        <v>126</v>
      </c>
      <c r="B4" s="202"/>
      <c r="C4" s="202"/>
      <c r="D4" s="202"/>
      <c r="E4" s="202"/>
      <c r="F4" s="202"/>
    </row>
    <row r="5" spans="1:8">
      <c r="A5" s="202" t="s">
        <v>128</v>
      </c>
      <c r="B5" s="202"/>
      <c r="C5" s="202"/>
      <c r="D5" s="202"/>
      <c r="E5" s="202"/>
      <c r="F5" s="202"/>
    </row>
    <row r="6" spans="1:8">
      <c r="A6" s="20" t="s">
        <v>65</v>
      </c>
      <c r="B6" s="20"/>
      <c r="C6" s="20"/>
      <c r="D6" s="20"/>
      <c r="E6" s="20"/>
      <c r="F6" s="20"/>
    </row>
    <row r="7" spans="1:8">
      <c r="A7" s="20" t="s">
        <v>66</v>
      </c>
      <c r="B7" s="20"/>
      <c r="C7" s="20"/>
      <c r="D7" s="20"/>
      <c r="E7" s="20"/>
      <c r="F7" s="20"/>
    </row>
    <row r="8" spans="1:8">
      <c r="A8" s="20" t="s">
        <v>92</v>
      </c>
      <c r="B8" s="20"/>
      <c r="C8" s="20"/>
      <c r="D8" s="20"/>
      <c r="E8" s="20"/>
      <c r="F8" s="20"/>
    </row>
    <row r="9" spans="1:8">
      <c r="A9" s="20" t="s">
        <v>68</v>
      </c>
      <c r="B9" s="20"/>
      <c r="C9" s="20" t="s">
        <v>69</v>
      </c>
      <c r="D9" s="20"/>
      <c r="E9" s="20" t="s">
        <v>70</v>
      </c>
      <c r="F9" s="20"/>
    </row>
    <row r="10" spans="1:8" ht="24" thickBot="1">
      <c r="A10" s="200" t="s">
        <v>71</v>
      </c>
      <c r="B10" s="200"/>
      <c r="C10" s="200"/>
      <c r="D10" s="200"/>
      <c r="E10" s="200"/>
      <c r="F10" s="200"/>
    </row>
    <row r="11" spans="1:8" s="2" customFormat="1" ht="44.25" customHeight="1" thickTop="1" thickBot="1">
      <c r="A11" s="21" t="s">
        <v>72</v>
      </c>
      <c r="B11" s="22" t="s">
        <v>1</v>
      </c>
      <c r="C11" s="22" t="s">
        <v>85</v>
      </c>
      <c r="D11" s="22" t="s">
        <v>93</v>
      </c>
      <c r="E11" s="22" t="s">
        <v>73</v>
      </c>
      <c r="F11" s="51" t="s">
        <v>35</v>
      </c>
    </row>
    <row r="12" spans="1:8" ht="24" thickTop="1">
      <c r="A12" s="3">
        <v>1</v>
      </c>
      <c r="B12" s="4" t="s">
        <v>94</v>
      </c>
      <c r="C12" s="32">
        <f>'ปร.4 ค่าครุภัณฑ์ (2)'!J15</f>
        <v>0</v>
      </c>
      <c r="D12" s="4"/>
      <c r="E12" s="4"/>
      <c r="F12" s="33"/>
      <c r="H12" s="34"/>
    </row>
    <row r="13" spans="1:8">
      <c r="A13" s="5"/>
      <c r="B13" s="6"/>
      <c r="C13" s="40"/>
      <c r="D13" s="6"/>
      <c r="E13" s="6"/>
      <c r="F13" s="38"/>
      <c r="H13" s="52"/>
    </row>
    <row r="14" spans="1:8">
      <c r="A14" s="5"/>
      <c r="B14" s="6"/>
      <c r="C14" s="40"/>
      <c r="D14" s="6"/>
      <c r="E14" s="6"/>
      <c r="F14" s="38"/>
      <c r="H14" s="52"/>
    </row>
    <row r="15" spans="1:8">
      <c r="A15" s="5"/>
      <c r="B15" s="6"/>
      <c r="C15" s="39"/>
      <c r="D15" s="6"/>
      <c r="E15" s="6"/>
      <c r="F15" s="38"/>
    </row>
    <row r="16" spans="1:8">
      <c r="A16" s="5"/>
      <c r="B16" s="6"/>
      <c r="C16" s="39"/>
      <c r="D16" s="6"/>
      <c r="E16" s="6"/>
      <c r="F16" s="38"/>
    </row>
    <row r="17" spans="1:8">
      <c r="A17" s="7"/>
      <c r="B17" s="6"/>
      <c r="C17" s="39">
        <f>SUM(C12:C15)</f>
        <v>0</v>
      </c>
      <c r="D17" s="53">
        <v>7.0000000000000007E-2</v>
      </c>
      <c r="E17" s="43">
        <f>SUM(C17*D17+C17)</f>
        <v>0</v>
      </c>
      <c r="F17" s="38"/>
      <c r="H17" s="41"/>
    </row>
    <row r="18" spans="1:8">
      <c r="A18" s="7"/>
      <c r="B18" s="6"/>
      <c r="C18" s="6"/>
      <c r="D18" s="6"/>
      <c r="E18" s="6"/>
      <c r="F18" s="38"/>
      <c r="H18" s="44"/>
    </row>
    <row r="19" spans="1:8">
      <c r="A19" s="7"/>
      <c r="B19" s="6"/>
      <c r="C19" s="6"/>
      <c r="D19" s="6"/>
      <c r="E19" s="6"/>
      <c r="F19" s="38"/>
    </row>
    <row r="20" spans="1:8">
      <c r="A20" s="7"/>
      <c r="B20" s="6"/>
      <c r="C20" s="6"/>
      <c r="D20" s="6"/>
      <c r="E20" s="6"/>
      <c r="F20" s="38"/>
    </row>
    <row r="21" spans="1:8">
      <c r="A21" s="7"/>
      <c r="B21" s="6"/>
      <c r="C21" s="6"/>
      <c r="D21" s="6"/>
      <c r="E21" s="6"/>
      <c r="F21" s="38"/>
    </row>
    <row r="22" spans="1:8" ht="24" thickBot="1">
      <c r="A22" s="8"/>
      <c r="B22" s="23"/>
      <c r="C22" s="23"/>
      <c r="D22" s="23"/>
      <c r="E22" s="23"/>
      <c r="F22" s="45"/>
    </row>
    <row r="23" spans="1:8" ht="27.75" thickTop="1" thickBot="1">
      <c r="A23" s="203" t="s">
        <v>87</v>
      </c>
      <c r="B23" s="203"/>
      <c r="C23" s="203"/>
      <c r="D23" s="203"/>
      <c r="E23" s="54">
        <f>SUM(E17)</f>
        <v>0</v>
      </c>
    </row>
    <row r="24" spans="1:8" ht="24" thickTop="1"/>
    <row r="25" spans="1:8">
      <c r="A25" s="192" t="s">
        <v>77</v>
      </c>
      <c r="B25" s="192"/>
      <c r="C25" s="192"/>
      <c r="D25" s="192"/>
      <c r="E25" s="192"/>
      <c r="F25" s="192"/>
    </row>
    <row r="26" spans="1:8">
      <c r="A26" s="192" t="s">
        <v>78</v>
      </c>
      <c r="B26" s="192"/>
      <c r="C26" s="192"/>
      <c r="D26" s="192"/>
      <c r="E26" s="192"/>
      <c r="F26" s="192"/>
    </row>
    <row r="27" spans="1:8">
      <c r="A27" s="192" t="s">
        <v>79</v>
      </c>
      <c r="B27" s="192"/>
      <c r="C27" s="192"/>
      <c r="D27" s="192"/>
      <c r="E27" s="192"/>
      <c r="F27" s="192"/>
    </row>
    <row r="28" spans="1:8" ht="11.25" customHeight="1"/>
    <row r="29" spans="1:8">
      <c r="A29" s="192" t="s">
        <v>77</v>
      </c>
      <c r="B29" s="192"/>
      <c r="D29" s="192" t="s">
        <v>77</v>
      </c>
      <c r="E29" s="192"/>
      <c r="F29" s="192"/>
    </row>
    <row r="30" spans="1:8">
      <c r="A30" s="192" t="s">
        <v>78</v>
      </c>
      <c r="B30" s="192"/>
      <c r="D30" s="192" t="s">
        <v>78</v>
      </c>
      <c r="E30" s="192"/>
      <c r="F30" s="192"/>
    </row>
    <row r="31" spans="1:8" ht="25.5" customHeight="1">
      <c r="A31" s="192" t="s">
        <v>80</v>
      </c>
      <c r="B31" s="192"/>
      <c r="D31" s="192" t="s">
        <v>80</v>
      </c>
      <c r="E31" s="192"/>
      <c r="F31" s="192"/>
    </row>
  </sheetData>
  <mergeCells count="15">
    <mergeCell ref="A23:D23"/>
    <mergeCell ref="A1:F1"/>
    <mergeCell ref="A2:F2"/>
    <mergeCell ref="A4:F4"/>
    <mergeCell ref="A5:F5"/>
    <mergeCell ref="A10:F10"/>
    <mergeCell ref="A31:B31"/>
    <mergeCell ref="D31:F31"/>
    <mergeCell ref="A25:F25"/>
    <mergeCell ref="A26:F26"/>
    <mergeCell ref="A27:F27"/>
    <mergeCell ref="A29:B29"/>
    <mergeCell ref="D29:F29"/>
    <mergeCell ref="A30:B30"/>
    <mergeCell ref="D30:F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opLeftCell="A60" zoomScale="70" zoomScaleNormal="70" zoomScaleSheetLayoutView="80" workbookViewId="0">
      <selection activeCell="F84" sqref="F84"/>
    </sheetView>
  </sheetViews>
  <sheetFormatPr defaultColWidth="10.28515625" defaultRowHeight="23.25"/>
  <cols>
    <col min="1" max="1" width="8.85546875" style="121" customWidth="1"/>
    <col min="2" max="2" width="10.28515625" style="121"/>
    <col min="3" max="3" width="82.28515625" style="55" customWidth="1"/>
    <col min="4" max="4" width="11.140625" style="122" customWidth="1"/>
    <col min="5" max="5" width="12" style="55" customWidth="1"/>
    <col min="6" max="6" width="23.42578125" style="123" customWidth="1"/>
    <col min="7" max="10" width="23.42578125" style="55" customWidth="1"/>
    <col min="11" max="11" width="21.42578125" style="55" customWidth="1"/>
    <col min="12" max="12" width="17.140625" style="55" customWidth="1"/>
    <col min="13" max="13" width="14.5703125" style="55" customWidth="1"/>
    <col min="14" max="16384" width="10.28515625" style="55"/>
  </cols>
  <sheetData>
    <row r="1" spans="1:13" ht="25.15" customHeight="1">
      <c r="A1" s="233" t="s">
        <v>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3" ht="51.4" customHeight="1">
      <c r="A2" s="234" t="s">
        <v>124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3" ht="25.15" customHeight="1">
      <c r="A3" s="56"/>
      <c r="B3" s="236"/>
      <c r="C3" s="236"/>
      <c r="D3" s="236"/>
      <c r="E3" s="236"/>
      <c r="F3" s="236"/>
      <c r="G3" s="236"/>
      <c r="H3" s="236"/>
      <c r="I3" s="236"/>
      <c r="J3" s="236"/>
      <c r="K3" s="57" t="s">
        <v>13</v>
      </c>
    </row>
    <row r="4" spans="1:13" ht="25.15" customHeight="1">
      <c r="A4" s="237" t="s">
        <v>14</v>
      </c>
      <c r="B4" s="237"/>
      <c r="C4" s="56" t="s">
        <v>129</v>
      </c>
      <c r="D4" s="56"/>
      <c r="E4" s="56"/>
      <c r="F4" s="56"/>
      <c r="G4" s="56"/>
      <c r="H4" s="56"/>
      <c r="I4" s="56"/>
      <c r="J4" s="56"/>
      <c r="K4" s="56"/>
    </row>
    <row r="5" spans="1:13" ht="25.15" customHeight="1">
      <c r="A5" s="232" t="s">
        <v>10</v>
      </c>
      <c r="B5" s="232"/>
      <c r="C5" s="232"/>
      <c r="D5" s="232"/>
      <c r="E5" s="232"/>
      <c r="F5" s="232"/>
      <c r="G5" s="232"/>
      <c r="H5" s="232"/>
      <c r="I5" s="232"/>
      <c r="J5" s="232"/>
      <c r="K5" s="59"/>
    </row>
    <row r="6" spans="1:13" ht="25.15" customHeight="1" thickBot="1">
      <c r="A6" s="232"/>
      <c r="B6" s="232"/>
      <c r="C6" s="232"/>
      <c r="D6" s="232"/>
      <c r="E6" s="232"/>
      <c r="F6" s="232"/>
      <c r="G6" s="232"/>
      <c r="H6" s="58" t="s">
        <v>15</v>
      </c>
      <c r="I6" s="232" t="s">
        <v>33</v>
      </c>
      <c r="J6" s="232"/>
      <c r="K6" s="59"/>
    </row>
    <row r="7" spans="1:13" ht="25.15" customHeight="1" thickBot="1">
      <c r="A7" s="239" t="s">
        <v>0</v>
      </c>
      <c r="B7" s="231" t="s">
        <v>1</v>
      </c>
      <c r="C7" s="231"/>
      <c r="D7" s="240" t="s">
        <v>2</v>
      </c>
      <c r="E7" s="231" t="s">
        <v>3</v>
      </c>
      <c r="F7" s="231" t="s">
        <v>4</v>
      </c>
      <c r="G7" s="231"/>
      <c r="H7" s="231" t="s">
        <v>7</v>
      </c>
      <c r="I7" s="231"/>
      <c r="J7" s="238" t="s">
        <v>9</v>
      </c>
      <c r="K7" s="228" t="s">
        <v>26</v>
      </c>
    </row>
    <row r="8" spans="1:13" ht="25.15" customHeight="1" thickBot="1">
      <c r="A8" s="239"/>
      <c r="B8" s="231"/>
      <c r="C8" s="231"/>
      <c r="D8" s="240"/>
      <c r="E8" s="231"/>
      <c r="F8" s="60" t="s">
        <v>5</v>
      </c>
      <c r="G8" s="61" t="s">
        <v>6</v>
      </c>
      <c r="H8" s="61" t="s">
        <v>5</v>
      </c>
      <c r="I8" s="61" t="s">
        <v>8</v>
      </c>
      <c r="J8" s="238"/>
      <c r="K8" s="228"/>
    </row>
    <row r="9" spans="1:13" ht="25.15" customHeight="1">
      <c r="A9" s="62">
        <v>2.2999999999999998</v>
      </c>
      <c r="B9" s="63" t="s">
        <v>18</v>
      </c>
      <c r="C9" s="64"/>
      <c r="D9" s="65"/>
      <c r="E9" s="66"/>
      <c r="F9" s="67"/>
      <c r="G9" s="68"/>
      <c r="H9" s="69"/>
      <c r="I9" s="68"/>
      <c r="J9" s="68"/>
      <c r="K9" s="70"/>
    </row>
    <row r="10" spans="1:13" ht="25.15" customHeight="1">
      <c r="A10" s="71"/>
      <c r="B10" s="72" t="s">
        <v>105</v>
      </c>
      <c r="C10" s="73" t="s">
        <v>19</v>
      </c>
      <c r="D10" s="74"/>
      <c r="E10" s="75"/>
      <c r="F10" s="67"/>
      <c r="G10" s="68"/>
      <c r="H10" s="69"/>
      <c r="I10" s="68"/>
      <c r="J10" s="68"/>
      <c r="K10" s="70"/>
    </row>
    <row r="11" spans="1:13" ht="25.5" customHeight="1">
      <c r="A11" s="71"/>
      <c r="B11" s="76"/>
      <c r="C11" s="77" t="s">
        <v>31</v>
      </c>
      <c r="D11" s="65">
        <v>1</v>
      </c>
      <c r="E11" s="66" t="s">
        <v>17</v>
      </c>
      <c r="F11" s="68"/>
      <c r="G11" s="68"/>
      <c r="H11" s="68"/>
      <c r="I11" s="68"/>
      <c r="J11" s="68"/>
      <c r="K11" s="78"/>
    </row>
    <row r="12" spans="1:13" ht="25.15" customHeight="1">
      <c r="A12" s="71"/>
      <c r="B12" s="76"/>
      <c r="C12" s="77" t="s">
        <v>32</v>
      </c>
      <c r="D12" s="65">
        <v>1</v>
      </c>
      <c r="E12" s="66" t="s">
        <v>17</v>
      </c>
      <c r="F12" s="68"/>
      <c r="G12" s="68"/>
      <c r="H12" s="68"/>
      <c r="I12" s="68"/>
      <c r="J12" s="68"/>
      <c r="K12" s="78"/>
      <c r="L12" s="59"/>
      <c r="M12" s="79"/>
    </row>
    <row r="13" spans="1:13" ht="25.15" customHeight="1">
      <c r="A13" s="80"/>
      <c r="B13" s="63"/>
      <c r="C13" s="64"/>
      <c r="D13" s="65"/>
      <c r="E13" s="66"/>
      <c r="F13" s="67"/>
      <c r="G13" s="68"/>
      <c r="H13" s="69"/>
      <c r="I13" s="68"/>
      <c r="J13" s="68"/>
      <c r="K13" s="78"/>
    </row>
    <row r="14" spans="1:13" ht="25.15" customHeight="1">
      <c r="A14" s="81"/>
      <c r="B14" s="229" t="s">
        <v>22</v>
      </c>
      <c r="C14" s="229"/>
      <c r="D14" s="82">
        <v>1</v>
      </c>
      <c r="E14" s="83" t="s">
        <v>17</v>
      </c>
      <c r="F14" s="84"/>
      <c r="G14" s="85"/>
      <c r="H14" s="86"/>
      <c r="I14" s="85"/>
      <c r="J14" s="85">
        <f>SUM(J11:J12)</f>
        <v>0</v>
      </c>
      <c r="K14" s="87"/>
    </row>
    <row r="15" spans="1:13" s="95" customFormat="1" ht="24.4" customHeight="1">
      <c r="A15" s="88"/>
      <c r="B15" s="230" t="s">
        <v>31</v>
      </c>
      <c r="C15" s="230"/>
      <c r="D15" s="89">
        <v>1</v>
      </c>
      <c r="E15" s="90" t="s">
        <v>17</v>
      </c>
      <c r="F15" s="91"/>
      <c r="G15" s="92"/>
      <c r="H15" s="92"/>
      <c r="I15" s="92"/>
      <c r="J15" s="93"/>
      <c r="K15" s="94"/>
    </row>
    <row r="16" spans="1:13" ht="22.9" customHeight="1">
      <c r="A16" s="96"/>
      <c r="B16" s="221" t="s">
        <v>43</v>
      </c>
      <c r="C16" s="221"/>
      <c r="D16" s="65">
        <v>1</v>
      </c>
      <c r="E16" s="97" t="s">
        <v>17</v>
      </c>
      <c r="F16" s="67"/>
      <c r="G16" s="98"/>
      <c r="H16" s="98"/>
      <c r="I16" s="98"/>
      <c r="J16" s="99"/>
      <c r="K16" s="70"/>
    </row>
    <row r="17" spans="1:11" ht="22.9" customHeight="1">
      <c r="A17" s="96"/>
      <c r="B17" s="221" t="s">
        <v>146</v>
      </c>
      <c r="C17" s="222"/>
      <c r="D17" s="65">
        <v>1</v>
      </c>
      <c r="E17" s="97" t="s">
        <v>17</v>
      </c>
      <c r="F17" s="67"/>
      <c r="G17" s="98"/>
      <c r="H17" s="98"/>
      <c r="I17" s="98"/>
      <c r="J17" s="99"/>
      <c r="K17" s="70"/>
    </row>
    <row r="18" spans="1:11" ht="22.9" customHeight="1">
      <c r="A18" s="96"/>
      <c r="B18" s="221" t="s">
        <v>147</v>
      </c>
      <c r="C18" s="222"/>
      <c r="D18" s="65">
        <v>1</v>
      </c>
      <c r="E18" s="97" t="s">
        <v>17</v>
      </c>
      <c r="F18" s="67"/>
      <c r="G18" s="98"/>
      <c r="H18" s="98"/>
      <c r="I18" s="98"/>
      <c r="J18" s="99"/>
      <c r="K18" s="70"/>
    </row>
    <row r="19" spans="1:11" ht="22.9" customHeight="1">
      <c r="A19" s="96"/>
      <c r="B19" s="221" t="s">
        <v>47</v>
      </c>
      <c r="C19" s="222"/>
      <c r="D19" s="65">
        <v>1</v>
      </c>
      <c r="E19" s="97" t="s">
        <v>17</v>
      </c>
      <c r="F19" s="67"/>
      <c r="G19" s="98"/>
      <c r="H19" s="98"/>
      <c r="I19" s="98"/>
      <c r="J19" s="99"/>
      <c r="K19" s="70"/>
    </row>
    <row r="20" spans="1:11" ht="22.9" customHeight="1">
      <c r="A20" s="96"/>
      <c r="B20" s="221" t="s">
        <v>44</v>
      </c>
      <c r="C20" s="222"/>
      <c r="D20" s="65">
        <v>1</v>
      </c>
      <c r="E20" s="97" t="s">
        <v>17</v>
      </c>
      <c r="F20" s="67"/>
      <c r="G20" s="98"/>
      <c r="H20" s="98"/>
      <c r="I20" s="98"/>
      <c r="J20" s="99"/>
      <c r="K20" s="70"/>
    </row>
    <row r="21" spans="1:11" ht="22.9" customHeight="1">
      <c r="A21" s="96"/>
      <c r="B21" s="221" t="s">
        <v>45</v>
      </c>
      <c r="C21" s="222"/>
      <c r="D21" s="65">
        <v>1</v>
      </c>
      <c r="E21" s="97" t="s">
        <v>17</v>
      </c>
      <c r="F21" s="67"/>
      <c r="G21" s="98"/>
      <c r="H21" s="98"/>
      <c r="I21" s="98"/>
      <c r="J21" s="99"/>
      <c r="K21" s="70"/>
    </row>
    <row r="22" spans="1:11" ht="22.9" customHeight="1">
      <c r="A22" s="96"/>
      <c r="B22" s="221" t="s">
        <v>46</v>
      </c>
      <c r="C22" s="222"/>
      <c r="D22" s="65">
        <v>1</v>
      </c>
      <c r="E22" s="97" t="s">
        <v>17</v>
      </c>
      <c r="F22" s="67"/>
      <c r="G22" s="98"/>
      <c r="H22" s="98"/>
      <c r="I22" s="98"/>
      <c r="J22" s="99"/>
      <c r="K22" s="70"/>
    </row>
    <row r="23" spans="1:11" ht="22.9" customHeight="1">
      <c r="A23" s="96"/>
      <c r="B23" s="221" t="s">
        <v>30</v>
      </c>
      <c r="C23" s="222"/>
      <c r="D23" s="65">
        <v>1</v>
      </c>
      <c r="E23" s="97" t="s">
        <v>17</v>
      </c>
      <c r="F23" s="67"/>
      <c r="G23" s="98"/>
      <c r="H23" s="98"/>
      <c r="I23" s="98"/>
      <c r="J23" s="99"/>
      <c r="K23" s="70"/>
    </row>
    <row r="24" spans="1:11" ht="22.9" customHeight="1">
      <c r="A24" s="100"/>
      <c r="B24" s="223" t="s">
        <v>160</v>
      </c>
      <c r="C24" s="223"/>
      <c r="D24" s="82"/>
      <c r="E24" s="101"/>
      <c r="F24" s="84"/>
      <c r="G24" s="102"/>
      <c r="H24" s="102"/>
      <c r="I24" s="102"/>
      <c r="J24" s="85">
        <f>SUM(J16:J23)</f>
        <v>0</v>
      </c>
      <c r="K24" s="103"/>
    </row>
    <row r="25" spans="1:11" s="95" customFormat="1" ht="25.15" customHeight="1">
      <c r="A25" s="88"/>
      <c r="B25" s="224" t="s">
        <v>32</v>
      </c>
      <c r="C25" s="224"/>
      <c r="D25" s="89"/>
      <c r="E25" s="90"/>
      <c r="F25" s="91"/>
      <c r="G25" s="92"/>
      <c r="H25" s="92"/>
      <c r="I25" s="92"/>
      <c r="J25" s="93"/>
      <c r="K25" s="94"/>
    </row>
    <row r="26" spans="1:11" ht="25.15" customHeight="1">
      <c r="A26" s="71"/>
      <c r="B26" s="225" t="s">
        <v>106</v>
      </c>
      <c r="C26" s="225"/>
      <c r="D26" s="65">
        <v>1</v>
      </c>
      <c r="E26" s="97" t="s">
        <v>17</v>
      </c>
      <c r="F26" s="67"/>
      <c r="G26" s="98"/>
      <c r="H26" s="98"/>
      <c r="I26" s="98"/>
      <c r="J26" s="99"/>
      <c r="K26" s="70"/>
    </row>
    <row r="27" spans="1:11" s="111" customFormat="1">
      <c r="A27" s="104"/>
      <c r="B27" s="226" t="s">
        <v>107</v>
      </c>
      <c r="C27" s="226"/>
      <c r="D27" s="105">
        <v>180</v>
      </c>
      <c r="E27" s="106" t="s">
        <v>20</v>
      </c>
      <c r="F27" s="107"/>
      <c r="G27" s="108"/>
      <c r="H27" s="108"/>
      <c r="I27" s="108"/>
      <c r="J27" s="109"/>
      <c r="K27" s="110"/>
    </row>
    <row r="28" spans="1:11" s="111" customFormat="1">
      <c r="A28" s="104"/>
      <c r="B28" s="226" t="s">
        <v>134</v>
      </c>
      <c r="C28" s="226"/>
      <c r="D28" s="105">
        <v>180</v>
      </c>
      <c r="E28" s="106" t="s">
        <v>20</v>
      </c>
      <c r="F28" s="107"/>
      <c r="G28" s="108"/>
      <c r="H28" s="108"/>
      <c r="I28" s="108"/>
      <c r="J28" s="109"/>
      <c r="K28" s="110"/>
    </row>
    <row r="29" spans="1:11" ht="25.15" customHeight="1">
      <c r="A29" s="71"/>
      <c r="B29" s="225" t="s">
        <v>108</v>
      </c>
      <c r="C29" s="225"/>
      <c r="D29" s="65">
        <v>1</v>
      </c>
      <c r="E29" s="97" t="s">
        <v>17</v>
      </c>
      <c r="F29" s="67"/>
      <c r="G29" s="98"/>
      <c r="H29" s="98"/>
      <c r="I29" s="98"/>
      <c r="J29" s="99"/>
      <c r="K29" s="70"/>
    </row>
    <row r="30" spans="1:11">
      <c r="A30" s="71"/>
      <c r="B30" s="227" t="s">
        <v>48</v>
      </c>
      <c r="C30" s="227"/>
      <c r="D30" s="65">
        <v>36</v>
      </c>
      <c r="E30" s="97" t="s">
        <v>20</v>
      </c>
      <c r="F30" s="67"/>
      <c r="G30" s="98"/>
      <c r="H30" s="98"/>
      <c r="I30" s="98"/>
      <c r="J30" s="99"/>
      <c r="K30" s="70"/>
    </row>
    <row r="31" spans="1:11">
      <c r="A31" s="71"/>
      <c r="B31" s="227" t="s">
        <v>49</v>
      </c>
      <c r="C31" s="227"/>
      <c r="D31" s="65">
        <v>36</v>
      </c>
      <c r="E31" s="97" t="s">
        <v>20</v>
      </c>
      <c r="F31" s="67"/>
      <c r="G31" s="98"/>
      <c r="H31" s="98"/>
      <c r="I31" s="98"/>
      <c r="J31" s="99"/>
      <c r="K31" s="70"/>
    </row>
    <row r="32" spans="1:11">
      <c r="A32" s="71"/>
      <c r="B32" s="227" t="s">
        <v>50</v>
      </c>
      <c r="C32" s="227"/>
      <c r="D32" s="65">
        <v>66</v>
      </c>
      <c r="E32" s="97" t="s">
        <v>20</v>
      </c>
      <c r="F32" s="67"/>
      <c r="G32" s="98"/>
      <c r="H32" s="98"/>
      <c r="I32" s="98"/>
      <c r="J32" s="99"/>
      <c r="K32" s="70"/>
    </row>
    <row r="33" spans="1:11">
      <c r="A33" s="71"/>
      <c r="B33" s="226" t="s">
        <v>109</v>
      </c>
      <c r="C33" s="226"/>
      <c r="D33" s="65">
        <v>1</v>
      </c>
      <c r="E33" s="97" t="s">
        <v>17</v>
      </c>
      <c r="F33" s="67"/>
      <c r="G33" s="98"/>
      <c r="H33" s="98"/>
      <c r="I33" s="98"/>
      <c r="J33" s="99"/>
      <c r="K33" s="70"/>
    </row>
    <row r="34" spans="1:11">
      <c r="A34" s="104"/>
      <c r="B34" s="226" t="s">
        <v>97</v>
      </c>
      <c r="C34" s="226"/>
      <c r="D34" s="105">
        <v>37</v>
      </c>
      <c r="E34" s="106" t="s">
        <v>20</v>
      </c>
      <c r="F34" s="107"/>
      <c r="G34" s="108"/>
      <c r="H34" s="108"/>
      <c r="I34" s="108"/>
      <c r="J34" s="109"/>
      <c r="K34" s="70"/>
    </row>
    <row r="35" spans="1:11" ht="25.15" customHeight="1">
      <c r="A35" s="80"/>
      <c r="B35" s="211" t="s">
        <v>158</v>
      </c>
      <c r="C35" s="212"/>
      <c r="D35" s="65">
        <v>1</v>
      </c>
      <c r="E35" s="174" t="s">
        <v>17</v>
      </c>
      <c r="F35" s="175"/>
      <c r="G35" s="176"/>
      <c r="H35" s="98"/>
      <c r="I35" s="98"/>
      <c r="J35" s="99"/>
      <c r="K35" s="70"/>
    </row>
    <row r="36" spans="1:11" ht="25.15" customHeight="1">
      <c r="A36" s="80"/>
      <c r="B36" s="213" t="s">
        <v>51</v>
      </c>
      <c r="C36" s="213"/>
      <c r="D36" s="65">
        <v>1</v>
      </c>
      <c r="E36" s="174" t="s">
        <v>17</v>
      </c>
      <c r="F36" s="175"/>
      <c r="G36" s="176"/>
      <c r="H36" s="98"/>
      <c r="I36" s="98"/>
      <c r="J36" s="99"/>
      <c r="K36" s="70"/>
    </row>
    <row r="37" spans="1:11" ht="25.15" customHeight="1">
      <c r="A37" s="80"/>
      <c r="B37" s="213" t="s">
        <v>52</v>
      </c>
      <c r="C37" s="213"/>
      <c r="D37" s="65">
        <v>17</v>
      </c>
      <c r="E37" s="174" t="s">
        <v>20</v>
      </c>
      <c r="F37" s="175"/>
      <c r="G37" s="176"/>
      <c r="H37" s="98"/>
      <c r="I37" s="98"/>
      <c r="J37" s="99"/>
      <c r="K37" s="70"/>
    </row>
    <row r="38" spans="1:11" ht="25.15" customHeight="1">
      <c r="A38" s="80"/>
      <c r="B38" s="213" t="s">
        <v>53</v>
      </c>
      <c r="C38" s="213"/>
      <c r="D38" s="65">
        <v>11</v>
      </c>
      <c r="E38" s="174" t="s">
        <v>20</v>
      </c>
      <c r="F38" s="175"/>
      <c r="G38" s="176"/>
      <c r="H38" s="98"/>
      <c r="I38" s="98"/>
      <c r="J38" s="99"/>
      <c r="K38" s="70"/>
    </row>
    <row r="39" spans="1:11" s="111" customFormat="1" ht="25.15" customHeight="1">
      <c r="A39" s="112"/>
      <c r="B39" s="218" t="s">
        <v>110</v>
      </c>
      <c r="C39" s="218"/>
      <c r="D39" s="105">
        <v>14</v>
      </c>
      <c r="E39" s="177" t="s">
        <v>20</v>
      </c>
      <c r="F39" s="175"/>
      <c r="G39" s="178"/>
      <c r="H39" s="98"/>
      <c r="I39" s="108"/>
      <c r="J39" s="109"/>
      <c r="K39" s="110"/>
    </row>
    <row r="40" spans="1:11" ht="25.15" customHeight="1">
      <c r="A40" s="80"/>
      <c r="B40" s="213" t="s">
        <v>54</v>
      </c>
      <c r="C40" s="213"/>
      <c r="D40" s="65">
        <v>18</v>
      </c>
      <c r="E40" s="174" t="s">
        <v>20</v>
      </c>
      <c r="F40" s="175"/>
      <c r="G40" s="176"/>
      <c r="H40" s="98"/>
      <c r="I40" s="98"/>
      <c r="J40" s="99"/>
      <c r="K40" s="70"/>
    </row>
    <row r="41" spans="1:11" ht="25.15" customHeight="1">
      <c r="A41" s="80"/>
      <c r="B41" s="219" t="s">
        <v>55</v>
      </c>
      <c r="C41" s="220"/>
      <c r="D41" s="65">
        <v>18</v>
      </c>
      <c r="E41" s="174" t="s">
        <v>20</v>
      </c>
      <c r="F41" s="175"/>
      <c r="G41" s="176"/>
      <c r="H41" s="98"/>
      <c r="I41" s="98"/>
      <c r="J41" s="99"/>
      <c r="K41" s="70"/>
    </row>
    <row r="42" spans="1:11" ht="25.15" customHeight="1">
      <c r="A42" s="80"/>
      <c r="B42" s="219" t="s">
        <v>56</v>
      </c>
      <c r="C42" s="220"/>
      <c r="D42" s="65">
        <v>12</v>
      </c>
      <c r="E42" s="174" t="s">
        <v>57</v>
      </c>
      <c r="F42" s="175"/>
      <c r="G42" s="176"/>
      <c r="H42" s="98"/>
      <c r="I42" s="98"/>
      <c r="J42" s="99"/>
      <c r="K42" s="70"/>
    </row>
    <row r="43" spans="1:11" s="111" customFormat="1" ht="24" customHeight="1">
      <c r="A43" s="112"/>
      <c r="B43" s="216" t="s">
        <v>111</v>
      </c>
      <c r="C43" s="217"/>
      <c r="D43" s="105">
        <v>10</v>
      </c>
      <c r="E43" s="177" t="s">
        <v>57</v>
      </c>
      <c r="F43" s="175"/>
      <c r="G43" s="178"/>
      <c r="H43" s="98"/>
      <c r="I43" s="108"/>
      <c r="J43" s="109"/>
      <c r="K43" s="110"/>
    </row>
    <row r="44" spans="1:11" ht="25.15" customHeight="1">
      <c r="A44" s="80"/>
      <c r="B44" s="213" t="s">
        <v>112</v>
      </c>
      <c r="C44" s="213"/>
      <c r="D44" s="65">
        <v>18</v>
      </c>
      <c r="E44" s="174" t="s">
        <v>20</v>
      </c>
      <c r="F44" s="175"/>
      <c r="G44" s="176"/>
      <c r="H44" s="98"/>
      <c r="I44" s="98"/>
      <c r="J44" s="99"/>
      <c r="K44" s="70"/>
    </row>
    <row r="45" spans="1:11" ht="25.15" customHeight="1">
      <c r="A45" s="80"/>
      <c r="B45" s="219" t="s">
        <v>113</v>
      </c>
      <c r="C45" s="220"/>
      <c r="D45" s="65">
        <v>18</v>
      </c>
      <c r="E45" s="174" t="s">
        <v>20</v>
      </c>
      <c r="F45" s="175"/>
      <c r="G45" s="176"/>
      <c r="H45" s="98"/>
      <c r="I45" s="98"/>
      <c r="J45" s="99"/>
      <c r="K45" s="70"/>
    </row>
    <row r="46" spans="1:11" s="111" customFormat="1" ht="25.15" customHeight="1">
      <c r="A46" s="112"/>
      <c r="B46" s="216" t="s">
        <v>98</v>
      </c>
      <c r="C46" s="217"/>
      <c r="D46" s="105">
        <v>20</v>
      </c>
      <c r="E46" s="177" t="s">
        <v>20</v>
      </c>
      <c r="F46" s="179"/>
      <c r="G46" s="178"/>
      <c r="H46" s="108"/>
      <c r="I46" s="108"/>
      <c r="J46" s="109"/>
      <c r="K46" s="110"/>
    </row>
    <row r="47" spans="1:11" s="111" customFormat="1" ht="25.15" customHeight="1">
      <c r="A47" s="112"/>
      <c r="B47" s="216" t="s">
        <v>114</v>
      </c>
      <c r="C47" s="217"/>
      <c r="D47" s="105">
        <v>5.85</v>
      </c>
      <c r="E47" s="177" t="s">
        <v>20</v>
      </c>
      <c r="F47" s="179"/>
      <c r="G47" s="178"/>
      <c r="H47" s="108"/>
      <c r="I47" s="108"/>
      <c r="J47" s="109"/>
      <c r="K47" s="110"/>
    </row>
    <row r="48" spans="1:11" ht="25.15" customHeight="1">
      <c r="A48" s="80"/>
      <c r="B48" s="211" t="s">
        <v>115</v>
      </c>
      <c r="C48" s="212"/>
      <c r="D48" s="65"/>
      <c r="E48" s="174"/>
      <c r="F48" s="175"/>
      <c r="G48" s="176"/>
      <c r="H48" s="98"/>
      <c r="I48" s="98"/>
      <c r="J48" s="99"/>
      <c r="K48" s="70"/>
    </row>
    <row r="49" spans="1:11" ht="25.15" customHeight="1">
      <c r="A49" s="80"/>
      <c r="B49" s="213" t="s">
        <v>58</v>
      </c>
      <c r="C49" s="213"/>
      <c r="D49" s="65">
        <v>1</v>
      </c>
      <c r="E49" s="174" t="s">
        <v>17</v>
      </c>
      <c r="F49" s="175"/>
      <c r="G49" s="176"/>
      <c r="H49" s="98"/>
      <c r="I49" s="98"/>
      <c r="J49" s="99"/>
      <c r="K49" s="70"/>
    </row>
    <row r="50" spans="1:11" ht="25.15" customHeight="1">
      <c r="A50" s="80"/>
      <c r="B50" s="213" t="s">
        <v>59</v>
      </c>
      <c r="C50" s="213"/>
      <c r="D50" s="65">
        <v>1</v>
      </c>
      <c r="E50" s="174" t="s">
        <v>17</v>
      </c>
      <c r="F50" s="175"/>
      <c r="G50" s="176"/>
      <c r="H50" s="98"/>
      <c r="I50" s="98"/>
      <c r="J50" s="99"/>
      <c r="K50" s="70"/>
    </row>
    <row r="51" spans="1:11">
      <c r="A51" s="80"/>
      <c r="B51" s="211" t="s">
        <v>159</v>
      </c>
      <c r="C51" s="212"/>
      <c r="D51" s="65">
        <v>1</v>
      </c>
      <c r="E51" s="174" t="s">
        <v>16</v>
      </c>
      <c r="F51" s="175"/>
      <c r="G51" s="176"/>
      <c r="H51" s="98"/>
      <c r="I51" s="98"/>
      <c r="J51" s="99"/>
      <c r="K51" s="70"/>
    </row>
    <row r="52" spans="1:11" s="111" customFormat="1">
      <c r="A52" s="112"/>
      <c r="B52" s="209" t="s">
        <v>116</v>
      </c>
      <c r="C52" s="210"/>
      <c r="D52" s="105">
        <v>63</v>
      </c>
      <c r="E52" s="177" t="s">
        <v>11</v>
      </c>
      <c r="F52" s="179"/>
      <c r="G52" s="178"/>
      <c r="H52" s="108"/>
      <c r="I52" s="108"/>
      <c r="J52" s="99"/>
      <c r="K52" s="110"/>
    </row>
    <row r="53" spans="1:11" s="111" customFormat="1">
      <c r="A53" s="112"/>
      <c r="B53" s="209" t="s">
        <v>117</v>
      </c>
      <c r="C53" s="210"/>
      <c r="D53" s="105">
        <v>4</v>
      </c>
      <c r="E53" s="177" t="s">
        <v>11</v>
      </c>
      <c r="F53" s="175"/>
      <c r="G53" s="178"/>
      <c r="H53" s="98"/>
      <c r="I53" s="108"/>
      <c r="J53" s="99"/>
      <c r="K53" s="110"/>
    </row>
    <row r="54" spans="1:11">
      <c r="A54" s="80"/>
      <c r="B54" s="207" t="s">
        <v>23</v>
      </c>
      <c r="C54" s="208"/>
      <c r="D54" s="65">
        <v>9</v>
      </c>
      <c r="E54" s="174" t="s">
        <v>11</v>
      </c>
      <c r="F54" s="175"/>
      <c r="G54" s="176"/>
      <c r="H54" s="98"/>
      <c r="I54" s="98"/>
      <c r="J54" s="99"/>
      <c r="K54" s="70"/>
    </row>
    <row r="55" spans="1:11">
      <c r="A55" s="80"/>
      <c r="B55" s="207" t="s">
        <v>118</v>
      </c>
      <c r="C55" s="208"/>
      <c r="D55" s="65">
        <v>63</v>
      </c>
      <c r="E55" s="174" t="s">
        <v>11</v>
      </c>
      <c r="F55" s="175"/>
      <c r="G55" s="176"/>
      <c r="H55" s="98"/>
      <c r="I55" s="98"/>
      <c r="J55" s="99"/>
      <c r="K55" s="70"/>
    </row>
    <row r="56" spans="1:11">
      <c r="A56" s="80"/>
      <c r="B56" s="207" t="s">
        <v>27</v>
      </c>
      <c r="C56" s="208"/>
      <c r="D56" s="65">
        <v>3</v>
      </c>
      <c r="E56" s="174" t="s">
        <v>11</v>
      </c>
      <c r="F56" s="175"/>
      <c r="G56" s="176"/>
      <c r="H56" s="98"/>
      <c r="I56" s="98"/>
      <c r="J56" s="99"/>
      <c r="K56" s="70"/>
    </row>
    <row r="57" spans="1:11">
      <c r="A57" s="80"/>
      <c r="B57" s="207" t="s">
        <v>119</v>
      </c>
      <c r="C57" s="208"/>
      <c r="D57" s="65">
        <v>63</v>
      </c>
      <c r="E57" s="174" t="s">
        <v>11</v>
      </c>
      <c r="F57" s="175"/>
      <c r="G57" s="176"/>
      <c r="H57" s="98"/>
      <c r="I57" s="98"/>
      <c r="J57" s="99"/>
      <c r="K57" s="70"/>
    </row>
    <row r="58" spans="1:11">
      <c r="A58" s="80"/>
      <c r="B58" s="207" t="s">
        <v>96</v>
      </c>
      <c r="C58" s="208"/>
      <c r="D58" s="65">
        <v>7</v>
      </c>
      <c r="E58" s="174" t="s">
        <v>11</v>
      </c>
      <c r="F58" s="175"/>
      <c r="G58" s="176"/>
      <c r="H58" s="98"/>
      <c r="I58" s="98"/>
      <c r="J58" s="99"/>
      <c r="K58" s="70"/>
    </row>
    <row r="59" spans="1:11">
      <c r="A59" s="80"/>
      <c r="B59" s="207" t="s">
        <v>24</v>
      </c>
      <c r="C59" s="208"/>
      <c r="D59" s="65">
        <v>1800</v>
      </c>
      <c r="E59" s="174" t="s">
        <v>21</v>
      </c>
      <c r="F59" s="175"/>
      <c r="G59" s="176"/>
      <c r="H59" s="98"/>
      <c r="I59" s="98"/>
      <c r="J59" s="99"/>
      <c r="K59" s="70"/>
    </row>
    <row r="60" spans="1:11">
      <c r="A60" s="80"/>
      <c r="B60" s="207" t="s">
        <v>25</v>
      </c>
      <c r="C60" s="208"/>
      <c r="D60" s="65">
        <v>550</v>
      </c>
      <c r="E60" s="174" t="s">
        <v>21</v>
      </c>
      <c r="F60" s="175"/>
      <c r="G60" s="176"/>
      <c r="H60" s="98"/>
      <c r="I60" s="98"/>
      <c r="J60" s="99"/>
      <c r="K60" s="70"/>
    </row>
    <row r="61" spans="1:11">
      <c r="A61" s="80"/>
      <c r="B61" s="207" t="s">
        <v>28</v>
      </c>
      <c r="C61" s="208"/>
      <c r="D61" s="65">
        <v>450</v>
      </c>
      <c r="E61" s="174" t="s">
        <v>21</v>
      </c>
      <c r="F61" s="175"/>
      <c r="G61" s="176"/>
      <c r="H61" s="98"/>
      <c r="I61" s="98"/>
      <c r="J61" s="99"/>
      <c r="K61" s="70"/>
    </row>
    <row r="62" spans="1:11">
      <c r="A62" s="80"/>
      <c r="B62" s="207" t="s">
        <v>29</v>
      </c>
      <c r="C62" s="208"/>
      <c r="D62" s="65">
        <v>200</v>
      </c>
      <c r="E62" s="174" t="s">
        <v>21</v>
      </c>
      <c r="F62" s="175"/>
      <c r="G62" s="176"/>
      <c r="H62" s="98"/>
      <c r="I62" s="98"/>
      <c r="J62" s="99"/>
      <c r="K62" s="70"/>
    </row>
    <row r="63" spans="1:11">
      <c r="A63" s="80"/>
      <c r="B63" s="207" t="s">
        <v>120</v>
      </c>
      <c r="C63" s="208"/>
      <c r="D63" s="65">
        <v>200</v>
      </c>
      <c r="E63" s="174" t="s">
        <v>21</v>
      </c>
      <c r="F63" s="175"/>
      <c r="G63" s="176"/>
      <c r="H63" s="98"/>
      <c r="I63" s="98"/>
      <c r="J63" s="99"/>
      <c r="K63" s="70"/>
    </row>
    <row r="64" spans="1:11" s="111" customFormat="1" ht="22.15" customHeight="1">
      <c r="A64" s="112"/>
      <c r="B64" s="180" t="s">
        <v>123</v>
      </c>
      <c r="C64" s="181"/>
      <c r="D64" s="159">
        <v>8</v>
      </c>
      <c r="E64" s="182" t="s">
        <v>11</v>
      </c>
      <c r="F64" s="183"/>
      <c r="G64" s="183"/>
      <c r="H64" s="116"/>
      <c r="I64" s="119"/>
      <c r="J64" s="116"/>
      <c r="K64" s="110"/>
    </row>
    <row r="65" spans="1:12" s="111" customFormat="1" ht="22.15" customHeight="1">
      <c r="A65" s="112"/>
      <c r="B65" s="180" t="s">
        <v>137</v>
      </c>
      <c r="C65" s="181"/>
      <c r="D65" s="159">
        <v>1</v>
      </c>
      <c r="E65" s="182" t="s">
        <v>61</v>
      </c>
      <c r="F65" s="183"/>
      <c r="G65" s="183"/>
      <c r="H65" s="116"/>
      <c r="I65" s="119"/>
      <c r="J65" s="116"/>
      <c r="K65" s="110"/>
    </row>
    <row r="66" spans="1:12" s="111" customFormat="1" ht="22.15" customHeight="1">
      <c r="A66" s="112"/>
      <c r="B66" s="209" t="s">
        <v>130</v>
      </c>
      <c r="C66" s="210"/>
      <c r="D66" s="159">
        <v>1</v>
      </c>
      <c r="E66" s="182" t="s">
        <v>17</v>
      </c>
      <c r="F66" s="183"/>
      <c r="G66" s="183"/>
      <c r="H66" s="116"/>
      <c r="I66" s="119"/>
      <c r="J66" s="116"/>
      <c r="K66" s="110"/>
    </row>
    <row r="67" spans="1:12" s="111" customFormat="1" ht="22.15" customHeight="1">
      <c r="A67" s="112"/>
      <c r="B67" s="209" t="s">
        <v>104</v>
      </c>
      <c r="C67" s="210"/>
      <c r="D67" s="159">
        <v>1</v>
      </c>
      <c r="E67" s="182" t="s">
        <v>17</v>
      </c>
      <c r="F67" s="183"/>
      <c r="G67" s="183"/>
      <c r="H67" s="116"/>
      <c r="I67" s="119"/>
      <c r="J67" s="116"/>
      <c r="K67" s="110"/>
    </row>
    <row r="68" spans="1:12" ht="25.15" customHeight="1">
      <c r="A68" s="80"/>
      <c r="B68" s="211" t="s">
        <v>131</v>
      </c>
      <c r="C68" s="212"/>
      <c r="D68" s="65"/>
      <c r="E68" s="174"/>
      <c r="F68" s="175"/>
      <c r="G68" s="176"/>
      <c r="H68" s="98"/>
      <c r="I68" s="98"/>
      <c r="J68" s="99"/>
      <c r="K68" s="70"/>
    </row>
    <row r="69" spans="1:12" ht="25.15" customHeight="1">
      <c r="A69" s="80"/>
      <c r="B69" s="213" t="s">
        <v>132</v>
      </c>
      <c r="C69" s="213"/>
      <c r="D69" s="65">
        <v>4</v>
      </c>
      <c r="E69" s="174" t="s">
        <v>60</v>
      </c>
      <c r="F69" s="175"/>
      <c r="G69" s="176"/>
      <c r="H69" s="98"/>
      <c r="I69" s="98"/>
      <c r="J69" s="99"/>
      <c r="K69" s="70"/>
    </row>
    <row r="70" spans="1:12" ht="25.15" customHeight="1">
      <c r="A70" s="80"/>
      <c r="B70" s="213" t="s">
        <v>133</v>
      </c>
      <c r="C70" s="213"/>
      <c r="D70" s="65">
        <v>4</v>
      </c>
      <c r="E70" s="174" t="s">
        <v>60</v>
      </c>
      <c r="F70" s="175"/>
      <c r="G70" s="176"/>
      <c r="H70" s="98"/>
      <c r="I70" s="98"/>
      <c r="J70" s="99"/>
      <c r="K70" s="70"/>
    </row>
    <row r="71" spans="1:12" ht="25.15" customHeight="1">
      <c r="A71" s="80"/>
      <c r="B71" s="213" t="s">
        <v>138</v>
      </c>
      <c r="C71" s="213"/>
      <c r="D71" s="65">
        <v>4</v>
      </c>
      <c r="E71" s="174" t="s">
        <v>17</v>
      </c>
      <c r="F71" s="175"/>
      <c r="G71" s="176"/>
      <c r="H71" s="98"/>
      <c r="I71" s="98"/>
      <c r="J71" s="99"/>
      <c r="K71" s="70"/>
    </row>
    <row r="72" spans="1:12" ht="25.15" customHeight="1">
      <c r="A72" s="80"/>
      <c r="B72" s="213" t="s">
        <v>145</v>
      </c>
      <c r="C72" s="213"/>
      <c r="D72" s="65">
        <v>4</v>
      </c>
      <c r="E72" s="174" t="s">
        <v>11</v>
      </c>
      <c r="F72" s="175"/>
      <c r="G72" s="176"/>
      <c r="H72" s="98"/>
      <c r="I72" s="98"/>
      <c r="J72" s="99"/>
      <c r="K72" s="70"/>
    </row>
    <row r="73" spans="1:12" ht="22.15" customHeight="1">
      <c r="A73" s="80"/>
      <c r="B73" s="214" t="s">
        <v>161</v>
      </c>
      <c r="C73" s="215"/>
      <c r="D73" s="115"/>
      <c r="E73" s="184"/>
      <c r="F73" s="183"/>
      <c r="G73" s="183"/>
      <c r="H73" s="116"/>
      <c r="I73" s="98"/>
      <c r="J73" s="117"/>
      <c r="K73" s="70"/>
    </row>
    <row r="74" spans="1:12" ht="22.15" customHeight="1">
      <c r="A74" s="80"/>
      <c r="B74" s="207" t="s">
        <v>135</v>
      </c>
      <c r="C74" s="208"/>
      <c r="D74" s="115">
        <v>60</v>
      </c>
      <c r="E74" s="184" t="s">
        <v>11</v>
      </c>
      <c r="F74" s="183"/>
      <c r="G74" s="183"/>
      <c r="H74" s="116"/>
      <c r="I74" s="98"/>
      <c r="J74" s="116"/>
      <c r="K74" s="70"/>
    </row>
    <row r="75" spans="1:12" ht="22.15" customHeight="1">
      <c r="A75" s="80"/>
      <c r="B75" s="207" t="s">
        <v>136</v>
      </c>
      <c r="C75" s="208"/>
      <c r="D75" s="115">
        <v>2</v>
      </c>
      <c r="E75" s="184" t="s">
        <v>11</v>
      </c>
      <c r="F75" s="183"/>
      <c r="G75" s="183"/>
      <c r="H75" s="116"/>
      <c r="I75" s="98"/>
      <c r="J75" s="116"/>
      <c r="K75" s="70"/>
    </row>
    <row r="76" spans="1:12" ht="20.65" customHeight="1">
      <c r="A76" s="81"/>
      <c r="B76" s="205" t="s">
        <v>143</v>
      </c>
      <c r="C76" s="206"/>
      <c r="D76" s="74"/>
      <c r="E76" s="185"/>
      <c r="F76" s="186"/>
      <c r="G76" s="187">
        <f>SUM(G27:G75)</f>
        <v>0</v>
      </c>
      <c r="H76" s="86"/>
      <c r="I76" s="86">
        <f>SUM(I27:I75)</f>
        <v>0</v>
      </c>
      <c r="J76" s="85">
        <f>SUM(J27:J75)</f>
        <v>0</v>
      </c>
      <c r="K76" s="103"/>
      <c r="L76" s="120"/>
    </row>
    <row r="77" spans="1:12">
      <c r="B77" s="188"/>
      <c r="C77" s="189"/>
      <c r="D77" s="190"/>
      <c r="E77" s="189"/>
      <c r="F77" s="191"/>
      <c r="G77" s="189"/>
    </row>
    <row r="78" spans="1:12">
      <c r="B78" s="188"/>
      <c r="C78" s="189"/>
      <c r="D78" s="190"/>
      <c r="E78" s="189"/>
      <c r="F78" s="191"/>
      <c r="G78" s="189"/>
    </row>
    <row r="79" spans="1:12">
      <c r="B79" s="188"/>
      <c r="C79" s="189"/>
      <c r="D79" s="190"/>
      <c r="E79" s="189"/>
      <c r="F79" s="191"/>
      <c r="G79" s="189"/>
    </row>
    <row r="80" spans="1:12">
      <c r="B80" s="188"/>
      <c r="C80" s="189"/>
      <c r="D80" s="190"/>
      <c r="E80" s="189"/>
      <c r="F80" s="191"/>
      <c r="G80" s="189"/>
    </row>
    <row r="81" spans="2:7">
      <c r="B81" s="188"/>
      <c r="C81" s="189"/>
      <c r="D81" s="190"/>
      <c r="E81" s="189"/>
      <c r="F81" s="191"/>
      <c r="G81" s="189"/>
    </row>
    <row r="82" spans="2:7">
      <c r="B82" s="188"/>
      <c r="C82" s="189"/>
      <c r="D82" s="190"/>
      <c r="E82" s="189"/>
      <c r="F82" s="191"/>
      <c r="G82" s="189"/>
    </row>
    <row r="83" spans="2:7">
      <c r="B83" s="188"/>
      <c r="C83" s="189"/>
      <c r="D83" s="190"/>
      <c r="E83" s="189"/>
      <c r="F83" s="191"/>
      <c r="G83" s="189"/>
    </row>
    <row r="84" spans="2:7">
      <c r="B84" s="188"/>
      <c r="C84" s="189"/>
      <c r="D84" s="190"/>
      <c r="E84" s="189"/>
      <c r="F84" s="191"/>
      <c r="G84" s="189"/>
    </row>
    <row r="85" spans="2:7">
      <c r="B85" s="188"/>
      <c r="C85" s="189"/>
      <c r="D85" s="190"/>
      <c r="E85" s="189"/>
      <c r="F85" s="191"/>
      <c r="G85" s="189"/>
    </row>
    <row r="86" spans="2:7">
      <c r="B86" s="188"/>
      <c r="C86" s="189"/>
      <c r="D86" s="190"/>
      <c r="E86" s="189"/>
      <c r="F86" s="191"/>
      <c r="G86" s="189"/>
    </row>
    <row r="87" spans="2:7">
      <c r="B87" s="188"/>
      <c r="C87" s="189"/>
      <c r="D87" s="190"/>
      <c r="E87" s="189"/>
      <c r="F87" s="191"/>
      <c r="G87" s="189"/>
    </row>
    <row r="88" spans="2:7">
      <c r="B88" s="188"/>
      <c r="C88" s="189"/>
      <c r="D88" s="190"/>
      <c r="E88" s="189"/>
      <c r="F88" s="191"/>
      <c r="G88" s="189"/>
    </row>
    <row r="89" spans="2:7">
      <c r="B89" s="188"/>
      <c r="C89" s="189"/>
      <c r="D89" s="190"/>
      <c r="E89" s="189"/>
      <c r="F89" s="191"/>
      <c r="G89" s="189"/>
    </row>
    <row r="90" spans="2:7">
      <c r="B90" s="188"/>
      <c r="C90" s="189"/>
      <c r="D90" s="190"/>
      <c r="E90" s="189"/>
      <c r="F90" s="191"/>
      <c r="G90" s="189"/>
    </row>
    <row r="91" spans="2:7">
      <c r="B91" s="188"/>
      <c r="C91" s="189"/>
      <c r="D91" s="190"/>
      <c r="E91" s="189"/>
      <c r="F91" s="191"/>
      <c r="G91" s="189"/>
    </row>
    <row r="92" spans="2:7">
      <c r="B92" s="188"/>
      <c r="C92" s="189"/>
      <c r="D92" s="190"/>
      <c r="E92" s="189"/>
      <c r="F92" s="191"/>
      <c r="G92" s="189"/>
    </row>
    <row r="93" spans="2:7">
      <c r="B93" s="188"/>
      <c r="C93" s="189"/>
      <c r="D93" s="190"/>
      <c r="E93" s="189"/>
      <c r="F93" s="191"/>
      <c r="G93" s="189"/>
    </row>
    <row r="94" spans="2:7">
      <c r="B94" s="188"/>
      <c r="C94" s="189"/>
      <c r="D94" s="190"/>
      <c r="E94" s="189"/>
      <c r="F94" s="191"/>
      <c r="G94" s="189"/>
    </row>
    <row r="95" spans="2:7">
      <c r="B95" s="188"/>
      <c r="C95" s="189"/>
      <c r="D95" s="190"/>
      <c r="E95" s="189"/>
      <c r="F95" s="191"/>
      <c r="G95" s="189"/>
    </row>
    <row r="96" spans="2:7">
      <c r="B96" s="188"/>
      <c r="C96" s="189"/>
      <c r="D96" s="190"/>
      <c r="E96" s="189"/>
      <c r="F96" s="191"/>
      <c r="G96" s="189"/>
    </row>
    <row r="97" spans="2:7">
      <c r="B97" s="188"/>
      <c r="C97" s="189"/>
      <c r="D97" s="190"/>
      <c r="E97" s="189"/>
      <c r="F97" s="191"/>
      <c r="G97" s="189"/>
    </row>
    <row r="98" spans="2:7">
      <c r="B98" s="188"/>
      <c r="C98" s="189"/>
      <c r="D98" s="190"/>
      <c r="E98" s="189"/>
      <c r="F98" s="191"/>
      <c r="G98" s="189"/>
    </row>
    <row r="99" spans="2:7">
      <c r="B99" s="188"/>
      <c r="C99" s="189"/>
      <c r="D99" s="190"/>
      <c r="E99" s="189"/>
      <c r="F99" s="191"/>
      <c r="G99" s="189"/>
    </row>
    <row r="100" spans="2:7">
      <c r="B100" s="188"/>
      <c r="C100" s="189"/>
      <c r="D100" s="190"/>
      <c r="E100" s="189"/>
      <c r="F100" s="191"/>
      <c r="G100" s="189"/>
    </row>
    <row r="101" spans="2:7">
      <c r="B101" s="188"/>
      <c r="C101" s="189"/>
      <c r="D101" s="190"/>
      <c r="E101" s="189"/>
      <c r="F101" s="191"/>
      <c r="G101" s="189"/>
    </row>
    <row r="102" spans="2:7">
      <c r="B102" s="188"/>
      <c r="C102" s="189"/>
      <c r="D102" s="190"/>
      <c r="E102" s="189"/>
      <c r="F102" s="191"/>
      <c r="G102" s="189"/>
    </row>
    <row r="103" spans="2:7">
      <c r="B103" s="188"/>
      <c r="C103" s="189"/>
      <c r="D103" s="190"/>
      <c r="E103" s="189"/>
      <c r="F103" s="191"/>
      <c r="G103" s="189"/>
    </row>
    <row r="104" spans="2:7">
      <c r="B104" s="188"/>
      <c r="C104" s="189"/>
      <c r="D104" s="190"/>
      <c r="E104" s="189"/>
      <c r="F104" s="191"/>
      <c r="G104" s="189"/>
    </row>
    <row r="105" spans="2:7">
      <c r="B105" s="188"/>
      <c r="C105" s="189"/>
      <c r="D105" s="190"/>
      <c r="E105" s="189"/>
      <c r="F105" s="191"/>
      <c r="G105" s="189"/>
    </row>
    <row r="106" spans="2:7">
      <c r="B106" s="188"/>
      <c r="C106" s="189"/>
      <c r="D106" s="190"/>
      <c r="E106" s="189"/>
      <c r="F106" s="191"/>
      <c r="G106" s="189"/>
    </row>
    <row r="107" spans="2:7">
      <c r="B107" s="188"/>
      <c r="C107" s="189"/>
      <c r="D107" s="190"/>
      <c r="E107" s="189"/>
      <c r="F107" s="191"/>
      <c r="G107" s="189"/>
    </row>
    <row r="108" spans="2:7">
      <c r="B108" s="188"/>
      <c r="C108" s="189"/>
      <c r="D108" s="190"/>
      <c r="E108" s="189"/>
      <c r="F108" s="191"/>
      <c r="G108" s="189"/>
    </row>
    <row r="109" spans="2:7">
      <c r="B109" s="188"/>
      <c r="C109" s="189"/>
      <c r="D109" s="190"/>
      <c r="E109" s="189"/>
      <c r="F109" s="191"/>
      <c r="G109" s="189"/>
    </row>
    <row r="110" spans="2:7">
      <c r="B110" s="188"/>
      <c r="C110" s="189"/>
      <c r="D110" s="190"/>
      <c r="E110" s="189"/>
      <c r="F110" s="191"/>
      <c r="G110" s="189"/>
    </row>
    <row r="111" spans="2:7">
      <c r="B111" s="188"/>
      <c r="C111" s="189"/>
      <c r="D111" s="190"/>
      <c r="E111" s="189"/>
      <c r="F111" s="191"/>
      <c r="G111" s="189"/>
    </row>
    <row r="112" spans="2:7">
      <c r="B112" s="188"/>
      <c r="C112" s="189"/>
      <c r="D112" s="190"/>
      <c r="E112" s="189"/>
      <c r="F112" s="191"/>
      <c r="G112" s="189"/>
    </row>
    <row r="113" spans="2:7">
      <c r="B113" s="188"/>
      <c r="C113" s="189"/>
      <c r="D113" s="190"/>
      <c r="E113" s="189"/>
      <c r="F113" s="191"/>
      <c r="G113" s="189"/>
    </row>
  </sheetData>
  <mergeCells count="76">
    <mergeCell ref="B22:C22"/>
    <mergeCell ref="J7:J8"/>
    <mergeCell ref="A7:A8"/>
    <mergeCell ref="B7:C8"/>
    <mergeCell ref="D7:D8"/>
    <mergeCell ref="E7:E8"/>
    <mergeCell ref="F7:G7"/>
    <mergeCell ref="B17:C17"/>
    <mergeCell ref="B18:C18"/>
    <mergeCell ref="B19:C19"/>
    <mergeCell ref="B20:C20"/>
    <mergeCell ref="B21:C21"/>
    <mergeCell ref="A6:G6"/>
    <mergeCell ref="I6:J6"/>
    <mergeCell ref="A1:K1"/>
    <mergeCell ref="A2:K2"/>
    <mergeCell ref="B3:J3"/>
    <mergeCell ref="A4:B4"/>
    <mergeCell ref="A5:J5"/>
    <mergeCell ref="K7:K8"/>
    <mergeCell ref="B14:C14"/>
    <mergeCell ref="B15:C15"/>
    <mergeCell ref="B16:C16"/>
    <mergeCell ref="H7:I7"/>
    <mergeCell ref="B35:C35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B33:C33"/>
    <mergeCell ref="B34:C34"/>
    <mergeCell ref="B28:C28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6:C76"/>
    <mergeCell ref="B60:C60"/>
    <mergeCell ref="B61:C61"/>
    <mergeCell ref="B62:C62"/>
    <mergeCell ref="B63:C63"/>
    <mergeCell ref="B66:C66"/>
    <mergeCell ref="B67:C67"/>
    <mergeCell ref="B68:C68"/>
    <mergeCell ref="B71:C71"/>
    <mergeCell ref="B72:C72"/>
    <mergeCell ref="B69:C69"/>
    <mergeCell ref="B70:C70"/>
    <mergeCell ref="B73:C73"/>
    <mergeCell ref="B74:C74"/>
    <mergeCell ref="B75:C75"/>
  </mergeCells>
  <pageMargins left="0.7" right="0.7" top="0.75" bottom="0.75" header="0.3" footer="0.3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70" zoomScaleNormal="70" zoomScaleSheetLayoutView="70" workbookViewId="0">
      <selection activeCell="J36" sqref="J36"/>
    </sheetView>
  </sheetViews>
  <sheetFormatPr defaultColWidth="10.28515625" defaultRowHeight="23.25"/>
  <cols>
    <col min="1" max="2" width="12" style="160" customWidth="1"/>
    <col min="3" max="3" width="63.28515625" style="124" customWidth="1"/>
    <col min="4" max="4" width="7" style="161" bestFit="1" customWidth="1"/>
    <col min="5" max="5" width="5.85546875" style="124" bestFit="1" customWidth="1"/>
    <col min="6" max="10" width="23.42578125" style="124" customWidth="1"/>
    <col min="11" max="11" width="21.42578125" style="124" customWidth="1"/>
    <col min="12" max="16384" width="10.28515625" style="124"/>
  </cols>
  <sheetData>
    <row r="1" spans="1:11" ht="25.15" customHeight="1">
      <c r="A1" s="254" t="s">
        <v>12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42" customHeight="1">
      <c r="A2" s="234" t="str">
        <f>'ปร.4 ค่าสิ่งก่อสร้าง  (2)'!A2:K2</f>
        <v>ปรับปรุงห้องปฏิบัติการคอมพิวเตอร์ ห้อง 226 อาคารบรรยายรวม 2
ตำบลคลองหนึ่ง อำเภอคลองหลวง จังหวัดปทุมธานี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25.15" customHeight="1">
      <c r="A3" s="56"/>
      <c r="B3" s="236"/>
      <c r="C3" s="236"/>
      <c r="D3" s="236"/>
      <c r="E3" s="236"/>
      <c r="F3" s="236"/>
      <c r="G3" s="236"/>
      <c r="H3" s="236"/>
      <c r="I3" s="236"/>
      <c r="J3" s="236"/>
      <c r="K3" s="57" t="s">
        <v>13</v>
      </c>
    </row>
    <row r="4" spans="1:11" ht="25.15" customHeight="1">
      <c r="A4" s="237" t="s">
        <v>14</v>
      </c>
      <c r="B4" s="237"/>
      <c r="C4" s="56" t="str">
        <f>'ปร.4 ค่าสิ่งก่อสร้าง  (2)'!C4</f>
        <v xml:space="preserve"> อาคารบรรยายรวม 2 คณะวิทยาศาสตร์และเทคโนโลยี</v>
      </c>
      <c r="D4" s="56"/>
      <c r="E4" s="56"/>
      <c r="F4" s="56"/>
      <c r="G4" s="56"/>
      <c r="H4" s="56"/>
      <c r="I4" s="56"/>
      <c r="J4" s="56"/>
      <c r="K4" s="56"/>
    </row>
    <row r="5" spans="1:11" ht="25.15" customHeight="1">
      <c r="A5" s="237" t="s">
        <v>10</v>
      </c>
      <c r="B5" s="237"/>
      <c r="C5" s="237"/>
      <c r="D5" s="237"/>
      <c r="E5" s="237"/>
      <c r="F5" s="237"/>
      <c r="G5" s="237"/>
      <c r="H5" s="237"/>
      <c r="I5" s="237"/>
      <c r="J5" s="237"/>
      <c r="K5" s="125"/>
    </row>
    <row r="6" spans="1:11" ht="25.15" customHeight="1" thickBot="1">
      <c r="A6" s="237"/>
      <c r="B6" s="237"/>
      <c r="C6" s="237"/>
      <c r="D6" s="237"/>
      <c r="E6" s="237"/>
      <c r="F6" s="237"/>
      <c r="G6" s="237"/>
      <c r="H6" s="126" t="s">
        <v>15</v>
      </c>
      <c r="I6" s="237" t="s">
        <v>34</v>
      </c>
      <c r="J6" s="237"/>
      <c r="K6" s="125"/>
    </row>
    <row r="7" spans="1:11" ht="25.15" customHeight="1">
      <c r="A7" s="255" t="s">
        <v>0</v>
      </c>
      <c r="B7" s="253" t="s">
        <v>1</v>
      </c>
      <c r="C7" s="253"/>
      <c r="D7" s="258" t="s">
        <v>2</v>
      </c>
      <c r="E7" s="253" t="s">
        <v>3</v>
      </c>
      <c r="F7" s="253" t="s">
        <v>4</v>
      </c>
      <c r="G7" s="253"/>
      <c r="H7" s="253" t="s">
        <v>7</v>
      </c>
      <c r="I7" s="253"/>
      <c r="J7" s="260" t="s">
        <v>9</v>
      </c>
      <c r="K7" s="262" t="s">
        <v>35</v>
      </c>
    </row>
    <row r="8" spans="1:11" ht="25.15" customHeight="1" thickBot="1">
      <c r="A8" s="256"/>
      <c r="B8" s="257"/>
      <c r="C8" s="257"/>
      <c r="D8" s="259"/>
      <c r="E8" s="257"/>
      <c r="F8" s="128" t="s">
        <v>5</v>
      </c>
      <c r="G8" s="128" t="s">
        <v>6</v>
      </c>
      <c r="H8" s="128" t="s">
        <v>5</v>
      </c>
      <c r="I8" s="128" t="s">
        <v>8</v>
      </c>
      <c r="J8" s="261"/>
      <c r="K8" s="263"/>
    </row>
    <row r="9" spans="1:11" ht="25.15" customHeight="1">
      <c r="A9" s="127">
        <v>2.1</v>
      </c>
      <c r="B9" s="129" t="s">
        <v>36</v>
      </c>
      <c r="C9" s="130"/>
      <c r="D9" s="131"/>
      <c r="E9" s="132"/>
      <c r="F9" s="133"/>
      <c r="G9" s="134"/>
      <c r="H9" s="135"/>
      <c r="I9" s="134"/>
      <c r="J9" s="134"/>
      <c r="K9" s="136"/>
    </row>
    <row r="10" spans="1:11" ht="25.15" customHeight="1">
      <c r="A10" s="137"/>
      <c r="B10" s="138" t="s">
        <v>37</v>
      </c>
      <c r="C10" s="139" t="s">
        <v>38</v>
      </c>
      <c r="D10" s="140">
        <v>1</v>
      </c>
      <c r="E10" s="141" t="s">
        <v>17</v>
      </c>
      <c r="F10" s="142"/>
      <c r="G10" s="143"/>
      <c r="H10" s="142"/>
      <c r="I10" s="143"/>
      <c r="J10" s="143"/>
      <c r="K10" s="144"/>
    </row>
    <row r="11" spans="1:11" ht="25.15" customHeight="1">
      <c r="A11" s="137"/>
      <c r="B11" s="138" t="s">
        <v>39</v>
      </c>
      <c r="C11" s="139" t="s">
        <v>122</v>
      </c>
      <c r="D11" s="140">
        <v>1</v>
      </c>
      <c r="E11" s="141" t="s">
        <v>17</v>
      </c>
      <c r="F11" s="142"/>
      <c r="G11" s="143"/>
      <c r="H11" s="142"/>
      <c r="I11" s="143"/>
      <c r="J11" s="143"/>
      <c r="K11" s="144"/>
    </row>
    <row r="12" spans="1:11" ht="25.15" customHeight="1">
      <c r="A12" s="137"/>
      <c r="B12" s="138" t="s">
        <v>139</v>
      </c>
      <c r="C12" s="139" t="s">
        <v>141</v>
      </c>
      <c r="D12" s="140">
        <v>1</v>
      </c>
      <c r="E12" s="141" t="s">
        <v>17</v>
      </c>
      <c r="F12" s="142"/>
      <c r="G12" s="143"/>
      <c r="H12" s="142"/>
      <c r="I12" s="143"/>
      <c r="J12" s="143"/>
      <c r="K12" s="144"/>
    </row>
    <row r="13" spans="1:11" ht="25.15" customHeight="1">
      <c r="A13" s="137"/>
      <c r="B13" s="138" t="s">
        <v>140</v>
      </c>
      <c r="C13" s="139" t="s">
        <v>142</v>
      </c>
      <c r="D13" s="140">
        <v>1</v>
      </c>
      <c r="E13" s="141" t="s">
        <v>17</v>
      </c>
      <c r="F13" s="142"/>
      <c r="G13" s="143"/>
      <c r="H13" s="142"/>
      <c r="I13" s="143"/>
      <c r="J13" s="143"/>
      <c r="K13" s="144"/>
    </row>
    <row r="14" spans="1:11" ht="25.15" customHeight="1">
      <c r="A14" s="145"/>
      <c r="B14" s="138"/>
      <c r="C14" s="146"/>
      <c r="D14" s="140"/>
      <c r="E14" s="141"/>
      <c r="F14" s="116"/>
      <c r="G14" s="117"/>
      <c r="H14" s="116"/>
      <c r="I14" s="117"/>
      <c r="J14" s="117"/>
      <c r="K14" s="144"/>
    </row>
    <row r="15" spans="1:11" s="125" customFormat="1" ht="25.15" customHeight="1">
      <c r="A15" s="147"/>
      <c r="B15" s="247"/>
      <c r="C15" s="248"/>
      <c r="D15" s="148"/>
      <c r="E15" s="149"/>
      <c r="F15" s="150"/>
      <c r="G15" s="151"/>
      <c r="H15" s="150"/>
      <c r="I15" s="151"/>
      <c r="J15" s="151">
        <f>SUM(J9:J14)</f>
        <v>0</v>
      </c>
      <c r="K15" s="152"/>
    </row>
    <row r="16" spans="1:11" ht="25.15" customHeight="1">
      <c r="A16" s="137" t="s">
        <v>37</v>
      </c>
      <c r="B16" s="225" t="s">
        <v>38</v>
      </c>
      <c r="C16" s="250"/>
      <c r="D16" s="115"/>
      <c r="E16" s="153"/>
      <c r="F16" s="154"/>
      <c r="G16" s="116"/>
      <c r="H16" s="116"/>
      <c r="I16" s="119"/>
      <c r="J16" s="116"/>
      <c r="K16" s="144"/>
    </row>
    <row r="17" spans="1:11" ht="26.65" customHeight="1">
      <c r="A17" s="145"/>
      <c r="B17" s="251" t="s">
        <v>41</v>
      </c>
      <c r="C17" s="252"/>
      <c r="D17" s="115">
        <v>60</v>
      </c>
      <c r="E17" s="153" t="s">
        <v>11</v>
      </c>
      <c r="F17" s="155"/>
      <c r="G17" s="116"/>
      <c r="H17" s="116"/>
      <c r="I17" s="119"/>
      <c r="J17" s="116"/>
      <c r="K17" s="144"/>
    </row>
    <row r="18" spans="1:11" ht="26.65" customHeight="1">
      <c r="A18" s="145"/>
      <c r="B18" s="251" t="s">
        <v>42</v>
      </c>
      <c r="C18" s="252"/>
      <c r="D18" s="115">
        <v>1</v>
      </c>
      <c r="E18" s="153" t="s">
        <v>11</v>
      </c>
      <c r="F18" s="155"/>
      <c r="G18" s="116"/>
      <c r="H18" s="116"/>
      <c r="I18" s="119"/>
      <c r="J18" s="116"/>
      <c r="K18" s="144"/>
    </row>
    <row r="19" spans="1:11" ht="26.65" customHeight="1">
      <c r="A19" s="145"/>
      <c r="B19" s="251"/>
      <c r="C19" s="252"/>
      <c r="D19" s="115"/>
      <c r="E19" s="153"/>
      <c r="F19" s="155"/>
      <c r="G19" s="116"/>
      <c r="H19" s="116"/>
      <c r="I19" s="119"/>
      <c r="J19" s="116"/>
      <c r="K19" s="144"/>
    </row>
    <row r="20" spans="1:11" ht="25.15" customHeight="1">
      <c r="A20" s="147"/>
      <c r="B20" s="247" t="s">
        <v>40</v>
      </c>
      <c r="C20" s="248"/>
      <c r="D20" s="156"/>
      <c r="E20" s="149"/>
      <c r="F20" s="150"/>
      <c r="G20" s="150">
        <f>SUM(G16:G19)</f>
        <v>0</v>
      </c>
      <c r="H20" s="150"/>
      <c r="I20" s="150">
        <f>SUM(I16:I19)</f>
        <v>0</v>
      </c>
      <c r="J20" s="150">
        <f>SUM(J16:J19)</f>
        <v>0</v>
      </c>
      <c r="K20" s="152"/>
    </row>
    <row r="21" spans="1:11" ht="25.15" customHeight="1">
      <c r="A21" s="137" t="s">
        <v>39</v>
      </c>
      <c r="B21" s="249" t="s">
        <v>122</v>
      </c>
      <c r="C21" s="242"/>
      <c r="D21" s="157">
        <v>1</v>
      </c>
      <c r="E21" s="153" t="s">
        <v>16</v>
      </c>
      <c r="F21" s="158"/>
      <c r="G21" s="116"/>
      <c r="H21" s="116"/>
      <c r="I21" s="119"/>
      <c r="J21" s="116"/>
      <c r="K21" s="144"/>
    </row>
    <row r="22" spans="1:11" s="111" customFormat="1" ht="22.15" customHeight="1">
      <c r="A22" s="112"/>
      <c r="B22" s="245" t="s">
        <v>148</v>
      </c>
      <c r="C22" s="246"/>
      <c r="D22" s="159">
        <v>1</v>
      </c>
      <c r="E22" s="118" t="s">
        <v>60</v>
      </c>
      <c r="F22" s="116"/>
      <c r="G22" s="116"/>
      <c r="H22" s="116"/>
      <c r="I22" s="119"/>
      <c r="J22" s="116"/>
      <c r="K22" s="110"/>
    </row>
    <row r="23" spans="1:11" s="111" customFormat="1" ht="22.15" customHeight="1">
      <c r="A23" s="112"/>
      <c r="B23" s="245" t="s">
        <v>149</v>
      </c>
      <c r="C23" s="246"/>
      <c r="D23" s="159">
        <v>1</v>
      </c>
      <c r="E23" s="118" t="s">
        <v>60</v>
      </c>
      <c r="F23" s="116"/>
      <c r="G23" s="116"/>
      <c r="H23" s="116"/>
      <c r="I23" s="119"/>
      <c r="J23" s="116"/>
      <c r="K23" s="110"/>
    </row>
    <row r="24" spans="1:11" s="111" customFormat="1" ht="22.15" customHeight="1">
      <c r="A24" s="112"/>
      <c r="B24" s="245" t="s">
        <v>102</v>
      </c>
      <c r="C24" s="246"/>
      <c r="D24" s="159">
        <v>1</v>
      </c>
      <c r="E24" s="118" t="s">
        <v>60</v>
      </c>
      <c r="F24" s="116"/>
      <c r="G24" s="116"/>
      <c r="H24" s="116"/>
      <c r="I24" s="119"/>
      <c r="J24" s="116"/>
      <c r="K24" s="110"/>
    </row>
    <row r="25" spans="1:11" s="111" customFormat="1" ht="22.15" customHeight="1">
      <c r="A25" s="112"/>
      <c r="B25" s="245" t="s">
        <v>150</v>
      </c>
      <c r="C25" s="246"/>
      <c r="D25" s="159">
        <v>2</v>
      </c>
      <c r="E25" s="118" t="s">
        <v>61</v>
      </c>
      <c r="F25" s="116"/>
      <c r="G25" s="116"/>
      <c r="H25" s="116"/>
      <c r="I25" s="119"/>
      <c r="J25" s="116"/>
      <c r="K25" s="110"/>
    </row>
    <row r="26" spans="1:11" s="111" customFormat="1" ht="22.15" customHeight="1">
      <c r="A26" s="112"/>
      <c r="B26" s="245" t="s">
        <v>151</v>
      </c>
      <c r="C26" s="246"/>
      <c r="D26" s="159">
        <v>9</v>
      </c>
      <c r="E26" s="118" t="s">
        <v>61</v>
      </c>
      <c r="F26" s="116"/>
      <c r="G26" s="116"/>
      <c r="H26" s="116"/>
      <c r="I26" s="119"/>
      <c r="J26" s="116"/>
      <c r="K26" s="110"/>
    </row>
    <row r="27" spans="1:11" s="111" customFormat="1" ht="22.15" customHeight="1">
      <c r="A27" s="112"/>
      <c r="B27" s="245" t="s">
        <v>152</v>
      </c>
      <c r="C27" s="246"/>
      <c r="D27" s="159">
        <v>8</v>
      </c>
      <c r="E27" s="118" t="s">
        <v>62</v>
      </c>
      <c r="F27" s="116"/>
      <c r="G27" s="116"/>
      <c r="H27" s="116"/>
      <c r="I27" s="119"/>
      <c r="J27" s="116"/>
      <c r="K27" s="110"/>
    </row>
    <row r="28" spans="1:11" s="111" customFormat="1" ht="22.15" customHeight="1">
      <c r="A28" s="112"/>
      <c r="B28" s="245" t="s">
        <v>153</v>
      </c>
      <c r="C28" s="246"/>
      <c r="D28" s="159">
        <v>8</v>
      </c>
      <c r="E28" s="118" t="s">
        <v>11</v>
      </c>
      <c r="F28" s="116"/>
      <c r="G28" s="116"/>
      <c r="H28" s="116"/>
      <c r="I28" s="119"/>
      <c r="J28" s="116"/>
      <c r="K28" s="110"/>
    </row>
    <row r="29" spans="1:11" s="111" customFormat="1" ht="22.15" customHeight="1">
      <c r="A29" s="112"/>
      <c r="B29" s="245" t="s">
        <v>103</v>
      </c>
      <c r="C29" s="246"/>
      <c r="D29" s="159">
        <v>1</v>
      </c>
      <c r="E29" s="118" t="s">
        <v>60</v>
      </c>
      <c r="F29" s="116"/>
      <c r="G29" s="116"/>
      <c r="H29" s="116"/>
      <c r="I29" s="119"/>
      <c r="J29" s="116"/>
      <c r="K29" s="110"/>
    </row>
    <row r="30" spans="1:11" s="111" customFormat="1" ht="22.15" customHeight="1">
      <c r="A30" s="112"/>
      <c r="B30" s="245" t="s">
        <v>154</v>
      </c>
      <c r="C30" s="246"/>
      <c r="D30" s="159">
        <v>1</v>
      </c>
      <c r="E30" s="118" t="s">
        <v>60</v>
      </c>
      <c r="F30" s="116"/>
      <c r="G30" s="116"/>
      <c r="H30" s="116"/>
      <c r="I30" s="119"/>
      <c r="J30" s="116"/>
      <c r="K30" s="110"/>
    </row>
    <row r="31" spans="1:11" s="111" customFormat="1" ht="22.15" customHeight="1">
      <c r="A31" s="112"/>
      <c r="B31" s="245" t="s">
        <v>155</v>
      </c>
      <c r="C31" s="246"/>
      <c r="D31" s="159">
        <v>1</v>
      </c>
      <c r="E31" s="118" t="s">
        <v>60</v>
      </c>
      <c r="F31" s="116"/>
      <c r="G31" s="116"/>
      <c r="H31" s="116"/>
      <c r="I31" s="119"/>
      <c r="J31" s="116"/>
      <c r="K31" s="110"/>
    </row>
    <row r="32" spans="1:11" s="111" customFormat="1" ht="22.15" customHeight="1">
      <c r="A32" s="112"/>
      <c r="B32" s="245" t="s">
        <v>157</v>
      </c>
      <c r="C32" s="246"/>
      <c r="D32" s="159">
        <v>1</v>
      </c>
      <c r="E32" s="118" t="s">
        <v>60</v>
      </c>
      <c r="F32" s="116"/>
      <c r="G32" s="116"/>
      <c r="H32" s="116"/>
      <c r="I32" s="119"/>
      <c r="J32" s="116"/>
      <c r="K32" s="110"/>
    </row>
    <row r="33" spans="1:11" s="111" customFormat="1" ht="22.15" customHeight="1">
      <c r="A33" s="112"/>
      <c r="B33" s="245" t="s">
        <v>156</v>
      </c>
      <c r="C33" s="246"/>
      <c r="D33" s="159">
        <v>1</v>
      </c>
      <c r="E33" s="118" t="s">
        <v>60</v>
      </c>
      <c r="F33" s="116"/>
      <c r="G33" s="116"/>
      <c r="H33" s="116"/>
      <c r="I33" s="119"/>
      <c r="J33" s="116"/>
      <c r="K33" s="110"/>
    </row>
    <row r="34" spans="1:11" s="111" customFormat="1" ht="22.15" customHeight="1">
      <c r="A34" s="112"/>
      <c r="B34" s="113" t="s">
        <v>157</v>
      </c>
      <c r="C34" s="114"/>
      <c r="D34" s="159">
        <v>1</v>
      </c>
      <c r="E34" s="118" t="s">
        <v>60</v>
      </c>
      <c r="F34" s="116"/>
      <c r="G34" s="116"/>
      <c r="H34" s="116"/>
      <c r="I34" s="119"/>
      <c r="J34" s="116"/>
      <c r="K34" s="110"/>
    </row>
    <row r="35" spans="1:11" ht="25.15" customHeight="1">
      <c r="A35" s="147"/>
      <c r="B35" s="247" t="s">
        <v>144</v>
      </c>
      <c r="C35" s="248"/>
      <c r="D35" s="156"/>
      <c r="E35" s="149"/>
      <c r="F35" s="150"/>
      <c r="G35" s="150">
        <v>0</v>
      </c>
      <c r="H35" s="150"/>
      <c r="I35" s="150">
        <v>0</v>
      </c>
      <c r="J35" s="150">
        <f ca="1">SUM(J22:J43)</f>
        <v>0</v>
      </c>
      <c r="K35" s="152"/>
    </row>
    <row r="36" spans="1:11" s="55" customFormat="1" ht="22.15" customHeight="1">
      <c r="A36" s="137" t="s">
        <v>139</v>
      </c>
      <c r="B36" s="241" t="s">
        <v>164</v>
      </c>
      <c r="C36" s="242"/>
      <c r="D36" s="115">
        <v>1</v>
      </c>
      <c r="E36" s="162" t="s">
        <v>17</v>
      </c>
      <c r="F36" s="116"/>
      <c r="G36" s="116"/>
      <c r="H36" s="116"/>
      <c r="I36" s="98"/>
      <c r="J36" s="117"/>
      <c r="K36" s="70"/>
    </row>
    <row r="37" spans="1:11" s="55" customFormat="1" ht="22.15" customHeight="1">
      <c r="A37" s="80"/>
      <c r="B37" s="243" t="s">
        <v>100</v>
      </c>
      <c r="C37" s="244"/>
      <c r="D37" s="115">
        <v>60</v>
      </c>
      <c r="E37" s="162" t="s">
        <v>11</v>
      </c>
      <c r="F37" s="116"/>
      <c r="G37" s="116"/>
      <c r="H37" s="116"/>
      <c r="I37" s="98"/>
      <c r="J37" s="116"/>
      <c r="K37" s="70"/>
    </row>
    <row r="38" spans="1:11" s="55" customFormat="1" ht="22.15" customHeight="1">
      <c r="A38" s="80"/>
      <c r="B38" s="243" t="s">
        <v>101</v>
      </c>
      <c r="C38" s="244"/>
      <c r="D38" s="115">
        <v>2</v>
      </c>
      <c r="E38" s="162" t="s">
        <v>11</v>
      </c>
      <c r="F38" s="116"/>
      <c r="G38" s="116"/>
      <c r="H38" s="116"/>
      <c r="I38" s="98"/>
      <c r="J38" s="116"/>
      <c r="K38" s="70"/>
    </row>
    <row r="39" spans="1:11" s="55" customFormat="1" ht="22.15" customHeight="1">
      <c r="A39" s="80"/>
      <c r="B39" s="243" t="s">
        <v>121</v>
      </c>
      <c r="C39" s="244"/>
      <c r="D39" s="115">
        <v>2</v>
      </c>
      <c r="E39" s="162" t="s">
        <v>11</v>
      </c>
      <c r="F39" s="116"/>
      <c r="G39" s="116"/>
      <c r="H39" s="116"/>
      <c r="I39" s="98"/>
      <c r="J39" s="116"/>
      <c r="K39" s="70"/>
    </row>
    <row r="40" spans="1:11" ht="25.15" customHeight="1">
      <c r="A40" s="147"/>
      <c r="B40" s="247" t="s">
        <v>162</v>
      </c>
      <c r="C40" s="248"/>
      <c r="D40" s="156"/>
      <c r="E40" s="149"/>
      <c r="F40" s="150"/>
      <c r="G40" s="150">
        <v>0</v>
      </c>
      <c r="H40" s="150"/>
      <c r="I40" s="150">
        <v>0</v>
      </c>
      <c r="J40" s="150">
        <f>SUM(J37:J39)</f>
        <v>0</v>
      </c>
      <c r="K40" s="152"/>
    </row>
    <row r="41" spans="1:11" s="55" customFormat="1" ht="22.15" customHeight="1">
      <c r="A41" s="137" t="s">
        <v>140</v>
      </c>
      <c r="B41" s="241" t="s">
        <v>165</v>
      </c>
      <c r="C41" s="242"/>
      <c r="D41" s="115">
        <v>1</v>
      </c>
      <c r="E41" s="162" t="s">
        <v>17</v>
      </c>
      <c r="F41" s="116"/>
      <c r="G41" s="116"/>
      <c r="H41" s="116"/>
      <c r="I41" s="98"/>
      <c r="J41" s="116"/>
      <c r="K41" s="70"/>
    </row>
    <row r="42" spans="1:11" s="55" customFormat="1" ht="22.15" customHeight="1">
      <c r="A42" s="80"/>
      <c r="B42" s="243" t="s">
        <v>99</v>
      </c>
      <c r="C42" s="244"/>
      <c r="D42" s="115">
        <v>4</v>
      </c>
      <c r="E42" s="162" t="s">
        <v>11</v>
      </c>
      <c r="F42" s="116"/>
      <c r="G42" s="116"/>
      <c r="H42" s="116"/>
      <c r="I42" s="98"/>
      <c r="J42" s="116"/>
      <c r="K42" s="70"/>
    </row>
    <row r="43" spans="1:11" ht="25.15" customHeight="1">
      <c r="A43" s="147"/>
      <c r="B43" s="247" t="s">
        <v>163</v>
      </c>
      <c r="C43" s="248"/>
      <c r="D43" s="156"/>
      <c r="E43" s="149"/>
      <c r="F43" s="150"/>
      <c r="G43" s="150">
        <v>0</v>
      </c>
      <c r="H43" s="150"/>
      <c r="I43" s="150">
        <v>0</v>
      </c>
      <c r="J43" s="150">
        <f>SUM(J42)</f>
        <v>0</v>
      </c>
      <c r="K43" s="152"/>
    </row>
  </sheetData>
  <mergeCells count="43">
    <mergeCell ref="B43:C43"/>
    <mergeCell ref="A6:G6"/>
    <mergeCell ref="I6:J6"/>
    <mergeCell ref="A1:K1"/>
    <mergeCell ref="A2:K2"/>
    <mergeCell ref="B3:J3"/>
    <mergeCell ref="A4:B4"/>
    <mergeCell ref="A5:J5"/>
    <mergeCell ref="B18:C18"/>
    <mergeCell ref="A7:A8"/>
    <mergeCell ref="B7:C8"/>
    <mergeCell ref="D7:D8"/>
    <mergeCell ref="E7:E8"/>
    <mergeCell ref="J7:J8"/>
    <mergeCell ref="K7:K8"/>
    <mergeCell ref="B15:C15"/>
    <mergeCell ref="B16:C16"/>
    <mergeCell ref="B17:C17"/>
    <mergeCell ref="F7:G7"/>
    <mergeCell ref="H7:I7"/>
    <mergeCell ref="B19:C19"/>
    <mergeCell ref="B20:C20"/>
    <mergeCell ref="B21:C21"/>
    <mergeCell ref="B35:C35"/>
    <mergeCell ref="B25:C25"/>
    <mergeCell ref="B26:C26"/>
    <mergeCell ref="B27:C27"/>
    <mergeCell ref="B28:C28"/>
    <mergeCell ref="B29:C29"/>
    <mergeCell ref="B30:C30"/>
    <mergeCell ref="B22:C22"/>
    <mergeCell ref="B23:C23"/>
    <mergeCell ref="B24:C24"/>
    <mergeCell ref="B36:C36"/>
    <mergeCell ref="B37:C37"/>
    <mergeCell ref="B31:C31"/>
    <mergeCell ref="B42:C42"/>
    <mergeCell ref="B40:C40"/>
    <mergeCell ref="B32:C32"/>
    <mergeCell ref="B33:C33"/>
    <mergeCell ref="B38:C38"/>
    <mergeCell ref="B39:C39"/>
    <mergeCell ref="B41:C41"/>
  </mergeCells>
  <printOptions horizontalCentered="1"/>
  <pageMargins left="0.5" right="0.5" top="1" bottom="1" header="0.3" footer="0.5"/>
  <pageSetup paperSize="9" scale="57" orientation="landscape" r:id="rId1"/>
  <headerFooter>
    <oddFooter>&amp;C&amp;"Cordia New,Regular"&amp;12แผ่นที่ 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ปร.6</vt:lpstr>
      <vt:lpstr>ปร.5 (ก)</vt:lpstr>
      <vt:lpstr>ปร.5 (ข)</vt:lpstr>
      <vt:lpstr>ปร.4 ค่าสิ่งก่อสร้าง  (2)</vt:lpstr>
      <vt:lpstr>ปร.4 ค่าครุภัณฑ์ (2)</vt:lpstr>
      <vt:lpstr>'ปร.4 ค่าครุภัณฑ์ (2)'!Print_Area</vt:lpstr>
      <vt:lpstr>'ปร.4 ค่าครุภัณฑ์ (2)'!Print_Titles</vt:lpstr>
      <vt:lpstr>'ปร.4 ค่าสิ่งก่อสร้าง  (2)'!Print_Titles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2024-03-05T06:46:04Z</cp:lastPrinted>
  <dcterms:created xsi:type="dcterms:W3CDTF">2009-07-23T19:32:38Z</dcterms:created>
  <dcterms:modified xsi:type="dcterms:W3CDTF">2024-03-11T06:48:51Z</dcterms:modified>
</cp:coreProperties>
</file>